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áo cáo tuyển dụng theo thời gi" sheetId="1" r:id="rId5"/>
    <sheet state="visible" name="Báo cáo tuyển dụng theo vị trí" sheetId="2" r:id="rId6"/>
    <sheet state="visible" name="Trang tính1" sheetId="3" r:id="rId7"/>
    <sheet state="visible" name="Báo cáo chi phí tuyển dụng" sheetId="4" r:id="rId8"/>
    <sheet state="visible" name="Báo cáo tỷ lệ ứng viên" sheetId="5" r:id="rId9"/>
    <sheet state="visible" name="Báo cáo hiệu quả kênh tuyển dụn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căn cứ đặc thù TD của từng DN, xác định thời gian dành cho công việc này của các cán bộ
Ví dụ  ở đây TPNS dành 10% thời gian cho việc tuyển dụng</t>
      </text>
    </comment>
  </commentList>
</comments>
</file>

<file path=xl/sharedStrings.xml><?xml version="1.0" encoding="utf-8"?>
<sst xmlns="http://schemas.openxmlformats.org/spreadsheetml/2006/main" count="214" uniqueCount="75">
  <si>
    <t>Nguồn</t>
  </si>
  <si>
    <t>Số hồ sơ nhận được</t>
  </si>
  <si>
    <t>Số hồ sơ đạt yêu cầu</t>
  </si>
  <si>
    <t>Số lượng tham gia PV vòng 1</t>
  </si>
  <si>
    <t>Số lượng đạt PV vòng 1</t>
  </si>
  <si>
    <t>Số lượng tham gia PV vòng 2</t>
  </si>
  <si>
    <t>Số lượng đạt PV vòng 2</t>
  </si>
  <si>
    <t>Số lượng Offer</t>
  </si>
  <si>
    <t>Số lượng tham gia thử việc</t>
  </si>
  <si>
    <t>Số lượng làm chính thức</t>
  </si>
  <si>
    <t>Tuần 1</t>
  </si>
  <si>
    <t>Linkedin</t>
  </si>
  <si>
    <t>TopCV</t>
  </si>
  <si>
    <t>Facebook</t>
  </si>
  <si>
    <t>Website</t>
  </si>
  <si>
    <t>HR</t>
  </si>
  <si>
    <t>Tổng số</t>
  </si>
  <si>
    <t>Tuần 2</t>
  </si>
  <si>
    <t>Tuần 3</t>
  </si>
  <si>
    <t>Tuần 4</t>
  </si>
  <si>
    <t>Vị trí tuyển</t>
  </si>
  <si>
    <t>Phòng ban</t>
  </si>
  <si>
    <t>Chi nhánh</t>
  </si>
  <si>
    <t>Chỉ tiêu</t>
  </si>
  <si>
    <t>Đợt tuyển</t>
  </si>
  <si>
    <t>Ngày bắt đầu</t>
  </si>
  <si>
    <t>Ngày kết thúc</t>
  </si>
  <si>
    <t>Chuyên viên SEO</t>
  </si>
  <si>
    <t>Marketing</t>
  </si>
  <si>
    <t>HN</t>
  </si>
  <si>
    <t>2 - 3 người</t>
  </si>
  <si>
    <t>T5.2022</t>
  </si>
  <si>
    <t>Tổng cộng</t>
  </si>
  <si>
    <t>Chuyên viên Social Media</t>
  </si>
  <si>
    <t>3 người</t>
  </si>
  <si>
    <t>-</t>
  </si>
  <si>
    <t>Chuyên viên Business Development</t>
  </si>
  <si>
    <t>Kinh doanh</t>
  </si>
  <si>
    <t>7 - 8 người</t>
  </si>
  <si>
    <t>THEO DÕI CHI PHÍ TUYỂN DỤNG NĂM 2024</t>
  </si>
  <si>
    <t>nhập</t>
  </si>
  <si>
    <t>CT</t>
  </si>
  <si>
    <t>Các khoản chi phí</t>
  </si>
  <si>
    <t>Đơn vị</t>
  </si>
  <si>
    <t>Đơn giá</t>
  </si>
  <si>
    <t>Số lượng</t>
  </si>
  <si>
    <t>TỔNG CỘNG</t>
  </si>
  <si>
    <t xml:space="preserve"> Lương cho cán bộ tuyển dụng</t>
  </si>
  <si>
    <t>triệu/ng/tháng</t>
  </si>
  <si>
    <t>NV tuyển dụng</t>
  </si>
  <si>
    <t>TPNS hoặc TBP TD</t>
  </si>
  <si>
    <t xml:space="preserve"> Chi phí văn phòng phẩm cho bộ phận tuyển dụng</t>
  </si>
  <si>
    <t>VNĐ/ tháng</t>
  </si>
  <si>
    <t xml:space="preserve"> Chi phí địa điểm ngồi, điện nước, điện thoại cố định, quản lý cơ sở vật chất của bộ phận TD</t>
  </si>
  <si>
    <t xml:space="preserve"> Chi phí truyền thông tuyển dụng - đăng tuyển (các site tuyển dụng mất phí, báo giấy, báo mạng, quảng cáo fb, google)</t>
  </si>
  <si>
    <t xml:space="preserve"> Chi phí tổ chức sự kiện tuyển dụng (làm thương hiệu tuyển dụng. Lưu ý chi phí truyền thông cho sự kiện khác với chi phí đăng tin tuyển dụng)</t>
  </si>
  <si>
    <t xml:space="preserve"> Chi phí thuê dịch vụ tuyển dụng</t>
  </si>
  <si>
    <t xml:space="preserve"> Chi phí tiếp ứng viên (khách)</t>
  </si>
  <si>
    <t xml:space="preserve"> Chi phí công của cán bộ chuyên môn hỗ trợ tuyển dụng (trưởng phòng, giám đốc, chuyên gia ...)</t>
  </si>
  <si>
    <t xml:space="preserve"> Chi phí vận hành website tuyển dụng của công ty (tên miền, host, kỹ thuật)</t>
  </si>
  <si>
    <t xml:space="preserve"> Chi phí lương thử việc của ứng viên</t>
  </si>
  <si>
    <t xml:space="preserve"> Chi phí đào tạo hội nhập (lương theo giờ của cán bộ đào tạo, văn phòng phẩm)</t>
  </si>
  <si>
    <t xml:space="preserve"> Chi phí khác (10% của tổng các chi phí trên).</t>
  </si>
  <si>
    <t>THỰC TẾ</t>
  </si>
  <si>
    <t>Chi phí</t>
  </si>
  <si>
    <t>KẾ HOẠCH</t>
  </si>
  <si>
    <t>CHI PHÍ/NGƯỜI</t>
  </si>
  <si>
    <t>CP/ Tham gia PVV1</t>
  </si>
  <si>
    <t>CP/ Đạt V1</t>
  </si>
  <si>
    <t>CP/ Tham gia PVV2</t>
  </si>
  <si>
    <t>CP/  Đạt V2</t>
  </si>
  <si>
    <t>CP/ Offer</t>
  </si>
  <si>
    <t>CP/ Thử việc</t>
  </si>
  <si>
    <t>CP/ Chính thức</t>
  </si>
  <si>
    <t>Tổng CP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</si>
</sst>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"/>
    <numFmt numFmtId="165" formatCode="#,##0\ [$đ-42A]"/>
    <numFmt numFmtId="166" formatCode="#,##0.0\ [$đ-42A]"/>
  </numFmts>
  <fonts count="19">
    <font>
      <sz val="10.0"/>
      <color rgb="FF000000"/>
      <name val="Arial"/>
      <scheme val="minor"/>
    </font>
    <font>
      <b/>
      <sz val="10.0"/>
      <color theme="0"/>
      <name val="Open Sans"/>
    </font>
    <font>
      <b/>
      <sz val="10.0"/>
      <color theme="1"/>
      <name val="Open Sans"/>
    </font>
    <font>
      <b/>
      <sz val="10.0"/>
      <color theme="1"/>
      <name val="Arial"/>
    </font>
    <font/>
    <font>
      <sz val="10.0"/>
      <color theme="1"/>
      <name val="Open Sans"/>
    </font>
    <font>
      <sz val="10.0"/>
      <color theme="1"/>
      <name val="Arial"/>
    </font>
    <font>
      <b/>
      <i/>
      <sz val="10.0"/>
      <color theme="1"/>
      <name val="Arial"/>
    </font>
    <font>
      <b/>
      <sz val="10.0"/>
      <color rgb="FFFFFFFF"/>
      <name val="Open Sans"/>
    </font>
    <font>
      <b/>
      <sz val="10.0"/>
      <color rgb="FF38761D"/>
      <name val="Open Sans"/>
    </font>
    <font>
      <sz val="11.0"/>
      <color theme="1"/>
      <name val="Calibri"/>
    </font>
    <font>
      <b/>
      <sz val="16.0"/>
      <color theme="1"/>
      <name val="Arial"/>
    </font>
    <font>
      <color theme="1"/>
      <name val="Arial"/>
    </font>
    <font>
      <b/>
      <color theme="1"/>
      <name val="Arial"/>
    </font>
    <font>
      <b/>
      <sz val="10.0"/>
      <color theme="0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10.0"/>
      <color rgb="FF000000"/>
      <name val="Open Sans"/>
    </font>
    <font>
      <b/>
      <sz val="10.0"/>
      <color rgb="FF000000"/>
      <name val="Open Sans"/>
    </font>
  </fonts>
  <fills count="8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20">
    <border/>
    <border>
      <left/>
      <right/>
      <top style="thin">
        <color rgb="FF999999"/>
      </top>
      <bottom/>
    </border>
    <border>
      <left/>
      <right style="thin">
        <color rgb="FF999999"/>
      </right>
      <top style="thin">
        <color rgb="FF999999"/>
      </top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hair">
        <color rgb="FF999999"/>
      </bottom>
    </border>
    <border>
      <left style="thin">
        <color rgb="FF999999"/>
      </left>
      <right/>
      <top style="thin">
        <color rgb="FF999999"/>
      </top>
      <bottom/>
    </border>
    <border>
      <left style="thin">
        <color rgb="FF999999"/>
      </left>
    </border>
    <border>
      <right style="thin">
        <color rgb="FF999999"/>
      </right>
    </border>
    <border>
      <left/>
      <right/>
      <top/>
      <bottom style="thin">
        <color rgb="FF999999"/>
      </bottom>
    </border>
    <border>
      <left/>
      <top/>
      <bottom style="thin">
        <color rgb="FF999999"/>
      </bottom>
    </border>
    <border>
      <top/>
      <bottom style="thin">
        <color rgb="FF999999"/>
      </bottom>
    </border>
    <border>
      <right/>
      <top/>
      <bottom style="thin">
        <color rgb="FF999999"/>
      </bottom>
    </border>
    <border>
      <left/>
      <right style="thin">
        <color rgb="FF999999"/>
      </right>
      <top/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3" xfId="0" applyAlignment="1" applyBorder="1" applyFont="1" applyNumberFormat="1">
      <alignment horizontal="center" shrinkToFit="0" vertical="center" wrapText="1"/>
    </xf>
    <xf borderId="2" fillId="2" fontId="1" numFmtId="3" xfId="0" applyAlignment="1" applyBorder="1" applyFont="1" applyNumberFormat="1">
      <alignment horizontal="center" shrinkToFit="0" vertical="center" wrapText="1"/>
    </xf>
    <xf borderId="3" fillId="3" fontId="2" numFmtId="0" xfId="0" applyAlignment="1" applyBorder="1" applyFill="1" applyFont="1">
      <alignment horizontal="left" vertical="center"/>
    </xf>
    <xf borderId="4" fillId="3" fontId="3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right" vertical="center"/>
    </xf>
    <xf borderId="7" fillId="0" fontId="7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right" vertical="center"/>
    </xf>
    <xf borderId="3" fillId="3" fontId="3" numFmtId="0" xfId="0" applyAlignment="1" applyBorder="1" applyFont="1">
      <alignment vertical="center"/>
    </xf>
    <xf borderId="4" fillId="3" fontId="6" numFmtId="0" xfId="0" applyAlignment="1" applyBorder="1" applyFont="1">
      <alignment vertical="center"/>
    </xf>
    <xf borderId="0" fillId="0" fontId="5" numFmtId="0" xfId="0" applyAlignment="1" applyFont="1">
      <alignment horizontal="right" vertical="center"/>
    </xf>
    <xf borderId="7" fillId="0" fontId="7" numFmtId="0" xfId="0" applyAlignment="1" applyBorder="1" applyFont="1">
      <alignment vertical="center"/>
    </xf>
    <xf borderId="7" fillId="0" fontId="2" numFmtId="0" xfId="0" applyAlignment="1" applyBorder="1" applyFont="1">
      <alignment horizontal="right" vertical="center"/>
    </xf>
    <xf borderId="7" fillId="0" fontId="7" numFmtId="0" xfId="0" applyAlignment="1" applyBorder="1" applyFont="1">
      <alignment horizontal="righ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right"/>
    </xf>
    <xf borderId="7" fillId="0" fontId="7" numFmtId="0" xfId="0" applyAlignment="1" applyBorder="1" applyFont="1">
      <alignment horizontal="right"/>
    </xf>
    <xf borderId="8" fillId="2" fontId="1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10" fillId="0" fontId="5" numFmtId="0" xfId="0" applyAlignment="1" applyBorder="1" applyFont="1">
      <alignment horizontal="left" vertical="center"/>
    </xf>
    <xf borderId="9" fillId="0" fontId="4" numFmtId="0" xfId="0" applyBorder="1" applyFont="1"/>
    <xf borderId="11" fillId="4" fontId="9" numFmtId="0" xfId="0" applyAlignment="1" applyBorder="1" applyFill="1" applyFont="1">
      <alignment horizontal="left" shrinkToFit="0" vertical="center" wrapText="1"/>
    </xf>
    <xf borderId="12" fillId="4" fontId="2" numFmtId="0" xfId="0" applyAlignment="1" applyBorder="1" applyFont="1">
      <alignment horizontal="right" vertical="center"/>
    </xf>
    <xf borderId="13" fillId="0" fontId="4" numFmtId="0" xfId="0" applyBorder="1" applyFont="1"/>
    <xf borderId="14" fillId="0" fontId="4" numFmtId="0" xfId="0" applyBorder="1" applyFont="1"/>
    <xf borderId="11" fillId="4" fontId="2" numFmtId="0" xfId="0" applyAlignment="1" applyBorder="1" applyFont="1">
      <alignment horizontal="left" vertical="center"/>
    </xf>
    <xf borderId="15" fillId="4" fontId="2" numFmtId="0" xfId="0" applyAlignment="1" applyBorder="1" applyFont="1">
      <alignment horizontal="left" vertical="center"/>
    </xf>
    <xf borderId="11" fillId="4" fontId="2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5" fontId="10" numFmtId="0" xfId="0" applyFill="1" applyFont="1"/>
    <xf borderId="0" fillId="5" fontId="11" numFmtId="0" xfId="0" applyFont="1"/>
    <xf borderId="0" fillId="5" fontId="12" numFmtId="165" xfId="0" applyAlignment="1" applyFont="1" applyNumberFormat="1">
      <alignment horizontal="right" shrinkToFit="0" wrapText="1"/>
    </xf>
    <xf borderId="0" fillId="5" fontId="12" numFmtId="0" xfId="0" applyAlignment="1" applyFont="1">
      <alignment horizontal="center" shrinkToFit="0" wrapText="1"/>
    </xf>
    <xf borderId="16" fillId="5" fontId="10" numFmtId="0" xfId="0" applyBorder="1" applyFont="1"/>
    <xf borderId="16" fillId="5" fontId="13" numFmtId="0" xfId="0" applyAlignment="1" applyBorder="1" applyFont="1">
      <alignment shrinkToFit="0" wrapText="1"/>
    </xf>
    <xf borderId="16" fillId="5" fontId="13" numFmtId="0" xfId="0" applyAlignment="1" applyBorder="1" applyFont="1">
      <alignment horizontal="center" shrinkToFit="0" wrapText="1"/>
    </xf>
    <xf borderId="16" fillId="5" fontId="13" numFmtId="165" xfId="0" applyAlignment="1" applyBorder="1" applyFont="1" applyNumberFormat="1">
      <alignment horizontal="center" shrinkToFit="0" wrapText="1"/>
    </xf>
    <xf borderId="16" fillId="6" fontId="12" numFmtId="0" xfId="0" applyAlignment="1" applyBorder="1" applyFill="1" applyFont="1">
      <alignment horizontal="center" shrinkToFit="0" wrapText="1"/>
    </xf>
    <xf borderId="16" fillId="6" fontId="12" numFmtId="0" xfId="0" applyAlignment="1" applyBorder="1" applyFont="1">
      <alignment shrinkToFit="0" wrapText="1"/>
    </xf>
    <xf borderId="16" fillId="0" fontId="12" numFmtId="0" xfId="0" applyAlignment="1" applyBorder="1" applyFont="1">
      <alignment horizontal="center" shrinkToFit="0" wrapText="1"/>
    </xf>
    <xf borderId="16" fillId="0" fontId="10" numFmtId="165" xfId="0" applyBorder="1" applyFont="1" applyNumberFormat="1"/>
    <xf borderId="16" fillId="0" fontId="10" numFmtId="0" xfId="0" applyBorder="1" applyFont="1"/>
    <xf borderId="0" fillId="0" fontId="10" numFmtId="0" xfId="0" applyFont="1"/>
    <xf borderId="16" fillId="0" fontId="12" numFmtId="0" xfId="0" applyAlignment="1" applyBorder="1" applyFont="1">
      <alignment horizontal="right" shrinkToFit="0" wrapText="1"/>
    </xf>
    <xf borderId="16" fillId="0" fontId="12" numFmtId="165" xfId="0" applyAlignment="1" applyBorder="1" applyFont="1" applyNumberFormat="1">
      <alignment horizontal="right" shrinkToFit="0" wrapText="1"/>
    </xf>
    <xf borderId="16" fillId="6" fontId="13" numFmtId="0" xfId="0" applyAlignment="1" applyBorder="1" applyFont="1">
      <alignment shrinkToFit="0" wrapText="1"/>
    </xf>
    <xf borderId="16" fillId="7" fontId="10" numFmtId="0" xfId="0" applyBorder="1" applyFill="1" applyFont="1"/>
    <xf borderId="16" fillId="7" fontId="13" numFmtId="0" xfId="0" applyAlignment="1" applyBorder="1" applyFont="1">
      <alignment shrinkToFit="0" wrapText="1"/>
    </xf>
    <xf borderId="16" fillId="7" fontId="13" numFmtId="166" xfId="0" applyAlignment="1" applyBorder="1" applyFont="1" applyNumberFormat="1">
      <alignment horizontal="right" shrinkToFit="0" wrapText="1"/>
    </xf>
    <xf borderId="3" fillId="2" fontId="14" numFmtId="0" xfId="0" applyAlignment="1" applyBorder="1" applyFont="1">
      <alignment vertical="center"/>
    </xf>
    <xf borderId="2" fillId="2" fontId="8" numFmtId="3" xfId="0" applyAlignment="1" applyBorder="1" applyFont="1" applyNumberFormat="1">
      <alignment horizontal="center" shrinkToFit="0" vertical="center" wrapText="1"/>
    </xf>
    <xf borderId="3" fillId="6" fontId="15" numFmtId="0" xfId="0" applyAlignment="1" applyBorder="1" applyFont="1">
      <alignment horizontal="right"/>
    </xf>
    <xf borderId="3" fillId="6" fontId="15" numFmtId="1" xfId="0" applyAlignment="1" applyBorder="1" applyFont="1" applyNumberFormat="1">
      <alignment horizontal="right"/>
    </xf>
    <xf borderId="3" fillId="6" fontId="15" numFmtId="3" xfId="0" applyAlignment="1" applyBorder="1" applyFont="1" applyNumberFormat="1">
      <alignment horizontal="right"/>
    </xf>
    <xf borderId="3" fillId="3" fontId="6" numFmtId="0" xfId="0" applyAlignment="1" applyBorder="1" applyFont="1">
      <alignment vertical="center"/>
    </xf>
    <xf borderId="3" fillId="3" fontId="16" numFmtId="0" xfId="0" applyAlignment="1" applyBorder="1" applyFont="1">
      <alignment horizontal="right"/>
    </xf>
    <xf borderId="3" fillId="3" fontId="16" numFmtId="1" xfId="0" applyAlignment="1" applyBorder="1" applyFont="1" applyNumberFormat="1">
      <alignment horizontal="right"/>
    </xf>
    <xf borderId="3" fillId="3" fontId="16" numFmtId="3" xfId="0" applyAlignment="1" applyBorder="1" applyFont="1" applyNumberFormat="1">
      <alignment horizontal="right"/>
    </xf>
    <xf borderId="3" fillId="2" fontId="8" numFmtId="0" xfId="0" applyAlignment="1" applyBorder="1" applyFont="1">
      <alignment vertical="center"/>
    </xf>
    <xf borderId="3" fillId="6" fontId="17" numFmtId="0" xfId="0" applyAlignment="1" applyBorder="1" applyFont="1">
      <alignment horizontal="right"/>
    </xf>
    <xf borderId="3" fillId="6" fontId="17" numFmtId="1" xfId="0" applyAlignment="1" applyBorder="1" applyFont="1" applyNumberFormat="1">
      <alignment horizontal="right"/>
    </xf>
    <xf borderId="3" fillId="6" fontId="17" numFmtId="3" xfId="0" applyAlignment="1" applyBorder="1" applyFont="1" applyNumberFormat="1">
      <alignment horizontal="right"/>
    </xf>
    <xf borderId="3" fillId="3" fontId="5" numFmtId="0" xfId="0" applyAlignment="1" applyBorder="1" applyFont="1">
      <alignment vertical="center"/>
    </xf>
    <xf borderId="3" fillId="3" fontId="18" numFmtId="0" xfId="0" applyAlignment="1" applyBorder="1" applyFont="1">
      <alignment horizontal="right"/>
    </xf>
    <xf borderId="3" fillId="3" fontId="18" numFmtId="1" xfId="0" applyAlignment="1" applyBorder="1" applyFont="1" applyNumberFormat="1">
      <alignment horizontal="right"/>
    </xf>
    <xf borderId="3" fillId="3" fontId="18" numFmtId="3" xfId="0" applyAlignment="1" applyBorder="1" applyFont="1" applyNumberFormat="1">
      <alignment horizontal="right"/>
    </xf>
    <xf borderId="0" fillId="0" fontId="5" numFmtId="0" xfId="0" applyAlignment="1" applyFont="1">
      <alignment vertical="center"/>
    </xf>
    <xf borderId="8" fillId="2" fontId="1" numFmtId="0" xfId="0" applyAlignment="1" applyBorder="1" applyFont="1">
      <alignment vertical="center"/>
    </xf>
    <xf borderId="2" fillId="2" fontId="8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center"/>
    </xf>
    <xf borderId="0" fillId="0" fontId="5" numFmtId="165" xfId="0" applyAlignment="1" applyFont="1" applyNumberFormat="1">
      <alignment vertical="center"/>
    </xf>
    <xf borderId="10" fillId="0" fontId="5" numFmtId="165" xfId="0" applyAlignment="1" applyBorder="1" applyFont="1" applyNumberFormat="1">
      <alignment vertical="center"/>
    </xf>
    <xf borderId="17" fillId="0" fontId="2" numFmtId="0" xfId="0" applyAlignment="1" applyBorder="1" applyFont="1">
      <alignment vertical="center"/>
    </xf>
    <xf borderId="18" fillId="0" fontId="5" numFmtId="165" xfId="0" applyAlignment="1" applyBorder="1" applyFont="1" applyNumberFormat="1">
      <alignment vertical="center"/>
    </xf>
    <xf borderId="19" fillId="0" fontId="5" numFmtId="165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Số lượng tham gia PV vòng 1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viên'!$B$2:$B$6</c:f>
              <c:numCache/>
            </c:numRef>
          </c:val>
        </c:ser>
        <c:ser>
          <c:idx val="1"/>
          <c:order val="1"/>
          <c:tx>
            <c:v>Số lượng đạt PV vòng 1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viên'!$C$2:$C$6</c:f>
              <c:numCache/>
            </c:numRef>
          </c:val>
        </c:ser>
        <c:ser>
          <c:idx val="2"/>
          <c:order val="2"/>
          <c:tx>
            <c:v>Số lượng tham gia PV vòng 2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viên'!$D$2:$D$6</c:f>
              <c:numCache/>
            </c:numRef>
          </c:val>
        </c:ser>
        <c:ser>
          <c:idx val="3"/>
          <c:order val="3"/>
          <c:tx>
            <c:v>Số lượng đạt PV vòng 2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viên'!$E$2:$E$6</c:f>
              <c:numCache/>
            </c:numRef>
          </c:val>
        </c:ser>
        <c:ser>
          <c:idx val="4"/>
          <c:order val="4"/>
          <c:tx>
            <c:v>Số lượng Offer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viên'!$F$2:$F$6</c:f>
              <c:numCache/>
            </c:numRef>
          </c:val>
        </c:ser>
        <c:ser>
          <c:idx val="5"/>
          <c:order val="5"/>
          <c:tx>
            <c:v>Số lượng tham gia thử việc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viên'!$G$2:$G$6</c:f>
              <c:numCache/>
            </c:numRef>
          </c:val>
        </c:ser>
        <c:ser>
          <c:idx val="6"/>
          <c:order val="6"/>
          <c:tx>
            <c:v>Số lượng làm chính thức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'Báo cáo tỷ lệ ứng viên'!$A$2:$A$6</c:f>
            </c:strRef>
          </c:cat>
          <c:val>
            <c:numRef>
              <c:f>'Báo cáo tỷ lệ ứng viên'!$H$2:$H$6</c:f>
              <c:numCache/>
            </c:numRef>
          </c:val>
        </c:ser>
        <c:axId val="1626543734"/>
        <c:axId val="2011251903"/>
      </c:barChart>
      <c:catAx>
        <c:axId val="16265437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1251903"/>
      </c:catAx>
      <c:valAx>
        <c:axId val="20112519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2654373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'Báo cáo hiệu quả kênh tuyển dụn'!$B$1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'Báo cáo hiệu quả kênh tuyển dụn'!$A$2:$A$6</c:f>
            </c:strRef>
          </c:cat>
          <c:val>
            <c:numRef>
              <c:f>'Báo cáo hiệu quả kênh tuyển dụn'!$B$2:$B$6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1019175</xdr:colOff>
      <xdr:row>7</xdr:row>
      <xdr:rowOff>200025</xdr:rowOff>
    </xdr:from>
    <xdr:ext cx="5295900" cy="3267075"/>
    <xdr:graphicFrame>
      <xdr:nvGraphicFramePr>
        <xdr:cNvPr id="1" name="Chart 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771525</xdr:colOff>
      <xdr:row>7</xdr:row>
      <xdr:rowOff>200025</xdr:rowOff>
    </xdr:from>
    <xdr:ext cx="5238750" cy="3248025"/>
    <xdr:graphicFrame>
      <xdr:nvGraphicFramePr>
        <xdr:cNvPr id="2" name="Chart 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14.25"/>
    <col customWidth="1" min="2" max="2" width="13.13"/>
    <col customWidth="1" min="3" max="3" width="12.38"/>
    <col customWidth="1" min="4" max="4" width="13.63"/>
    <col customWidth="1" min="5" max="5" width="12.63"/>
    <col customWidth="1" min="6" max="6" width="13.38"/>
    <col customWidth="1" min="8" max="9" width="13.38"/>
  </cols>
  <sheetData>
    <row r="1" ht="5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ht="15.75" customHeight="1">
      <c r="A2" s="4" t="s">
        <v>10</v>
      </c>
      <c r="B2" s="5"/>
      <c r="C2" s="6"/>
      <c r="D2" s="6"/>
      <c r="E2" s="6"/>
      <c r="F2" s="6"/>
      <c r="G2" s="6"/>
      <c r="H2" s="6"/>
      <c r="I2" s="6"/>
      <c r="J2" s="7"/>
    </row>
    <row r="3" ht="15.75" customHeight="1">
      <c r="A3" s="8" t="s">
        <v>11</v>
      </c>
      <c r="B3" s="9">
        <v>8.0</v>
      </c>
      <c r="C3" s="9">
        <v>6.0</v>
      </c>
      <c r="D3" s="9">
        <v>4.0</v>
      </c>
      <c r="E3" s="9">
        <v>1.0</v>
      </c>
      <c r="F3" s="9">
        <v>0.0</v>
      </c>
      <c r="G3" s="9">
        <v>0.0</v>
      </c>
      <c r="H3" s="9">
        <v>0.0</v>
      </c>
      <c r="I3" s="9">
        <v>0.0</v>
      </c>
      <c r="J3" s="9">
        <v>0.0</v>
      </c>
    </row>
    <row r="4" ht="15.75" customHeight="1">
      <c r="A4" s="8" t="s">
        <v>12</v>
      </c>
      <c r="B4" s="9">
        <v>3.0</v>
      </c>
      <c r="C4" s="9">
        <v>4.0</v>
      </c>
      <c r="D4" s="9">
        <v>2.0</v>
      </c>
      <c r="E4" s="9">
        <v>0.0</v>
      </c>
      <c r="F4" s="9">
        <v>0.0</v>
      </c>
      <c r="G4" s="9">
        <v>0.0</v>
      </c>
      <c r="H4" s="9">
        <v>0.0</v>
      </c>
      <c r="I4" s="9">
        <v>0.0</v>
      </c>
      <c r="J4" s="9">
        <v>0.0</v>
      </c>
    </row>
    <row r="5" ht="15.75" customHeight="1">
      <c r="A5" s="8" t="s">
        <v>13</v>
      </c>
      <c r="B5" s="9">
        <v>2.0</v>
      </c>
      <c r="C5" s="9">
        <v>0.0</v>
      </c>
      <c r="D5" s="9">
        <v>0.0</v>
      </c>
      <c r="E5" s="9">
        <v>0.0</v>
      </c>
      <c r="F5" s="9">
        <v>0.0</v>
      </c>
      <c r="G5" s="9">
        <v>0.0</v>
      </c>
      <c r="H5" s="9">
        <v>0.0</v>
      </c>
      <c r="I5" s="9">
        <v>0.0</v>
      </c>
      <c r="J5" s="9">
        <v>0.0</v>
      </c>
    </row>
    <row r="6" ht="15.75" customHeight="1">
      <c r="A6" s="8" t="s">
        <v>14</v>
      </c>
      <c r="B6" s="9">
        <v>1.0</v>
      </c>
      <c r="C6" s="9">
        <v>1.0</v>
      </c>
      <c r="D6" s="9">
        <v>1.0</v>
      </c>
      <c r="E6" s="9">
        <v>0.0</v>
      </c>
      <c r="F6" s="9">
        <v>0.0</v>
      </c>
      <c r="G6" s="9">
        <v>0.0</v>
      </c>
      <c r="H6" s="9">
        <v>0.0</v>
      </c>
      <c r="I6" s="9">
        <v>0.0</v>
      </c>
      <c r="J6" s="9">
        <v>0.0</v>
      </c>
    </row>
    <row r="7" ht="15.75" customHeight="1">
      <c r="A7" s="8" t="s">
        <v>15</v>
      </c>
      <c r="B7" s="9">
        <v>6.0</v>
      </c>
      <c r="C7" s="9">
        <v>5.0</v>
      </c>
      <c r="D7" s="9">
        <v>3.0</v>
      </c>
      <c r="E7" s="9">
        <v>2.0</v>
      </c>
      <c r="F7" s="9">
        <v>1.0</v>
      </c>
      <c r="G7" s="9">
        <v>0.0</v>
      </c>
      <c r="H7" s="9">
        <v>0.0</v>
      </c>
      <c r="I7" s="9">
        <v>0.0</v>
      </c>
      <c r="J7" s="9">
        <v>0.0</v>
      </c>
    </row>
    <row r="8" ht="15.75" customHeight="1">
      <c r="A8" s="10" t="s">
        <v>16</v>
      </c>
      <c r="B8" s="11">
        <f t="shared" ref="B8:F8" si="1">SUM(B2:B7)</f>
        <v>20</v>
      </c>
      <c r="C8" s="11">
        <f t="shared" si="1"/>
        <v>16</v>
      </c>
      <c r="D8" s="11">
        <f t="shared" si="1"/>
        <v>10</v>
      </c>
      <c r="E8" s="11">
        <f t="shared" si="1"/>
        <v>3</v>
      </c>
      <c r="F8" s="11">
        <f t="shared" si="1"/>
        <v>1</v>
      </c>
      <c r="G8" s="11">
        <v>0.0</v>
      </c>
      <c r="H8" s="11">
        <v>0.0</v>
      </c>
      <c r="I8" s="11">
        <v>0.0</v>
      </c>
      <c r="J8" s="11">
        <v>0.0</v>
      </c>
    </row>
    <row r="9" ht="15.75" customHeight="1">
      <c r="A9" s="12" t="s">
        <v>17</v>
      </c>
      <c r="B9" s="13"/>
      <c r="C9" s="6"/>
      <c r="D9" s="6"/>
      <c r="E9" s="6"/>
      <c r="F9" s="6"/>
      <c r="G9" s="6"/>
      <c r="H9" s="6"/>
      <c r="I9" s="6"/>
      <c r="J9" s="7"/>
    </row>
    <row r="10" ht="15.75" customHeight="1">
      <c r="A10" s="8" t="s">
        <v>11</v>
      </c>
      <c r="B10" s="14">
        <v>4.0</v>
      </c>
      <c r="C10" s="14">
        <v>3.0</v>
      </c>
      <c r="D10" s="14">
        <v>2.0</v>
      </c>
      <c r="E10" s="9">
        <v>1.0</v>
      </c>
      <c r="F10" s="9">
        <v>0.0</v>
      </c>
      <c r="G10" s="9">
        <v>0.0</v>
      </c>
      <c r="H10" s="9">
        <v>0.0</v>
      </c>
      <c r="I10" s="9">
        <v>0.0</v>
      </c>
      <c r="J10" s="9">
        <v>0.0</v>
      </c>
    </row>
    <row r="11" ht="15.75" customHeight="1">
      <c r="A11" s="8" t="s">
        <v>12</v>
      </c>
      <c r="B11" s="14">
        <v>2.0</v>
      </c>
      <c r="C11" s="14">
        <v>2.0</v>
      </c>
      <c r="D11" s="14">
        <v>0.0</v>
      </c>
      <c r="E11" s="9">
        <v>0.0</v>
      </c>
      <c r="F11" s="9">
        <v>0.0</v>
      </c>
      <c r="G11" s="9">
        <v>0.0</v>
      </c>
      <c r="H11" s="9">
        <v>0.0</v>
      </c>
      <c r="I11" s="9">
        <v>0.0</v>
      </c>
      <c r="J11" s="9">
        <v>0.0</v>
      </c>
    </row>
    <row r="12" ht="15.75" customHeight="1">
      <c r="A12" s="8" t="s">
        <v>13</v>
      </c>
      <c r="B12" s="14">
        <v>4.0</v>
      </c>
      <c r="C12" s="14">
        <v>3.0</v>
      </c>
      <c r="D12" s="14">
        <v>1.0</v>
      </c>
      <c r="E12" s="9">
        <v>0.0</v>
      </c>
      <c r="F12" s="9">
        <v>0.0</v>
      </c>
      <c r="G12" s="9">
        <v>0.0</v>
      </c>
      <c r="H12" s="9">
        <v>0.0</v>
      </c>
      <c r="I12" s="9">
        <v>0.0</v>
      </c>
      <c r="J12" s="9">
        <v>0.0</v>
      </c>
    </row>
    <row r="13" ht="15.75" customHeight="1">
      <c r="A13" s="8" t="s">
        <v>14</v>
      </c>
      <c r="B13" s="14">
        <v>1.0</v>
      </c>
      <c r="C13" s="14">
        <v>0.0</v>
      </c>
      <c r="D13" s="14">
        <v>0.0</v>
      </c>
      <c r="E13" s="9">
        <v>0.0</v>
      </c>
      <c r="F13" s="9">
        <v>0.0</v>
      </c>
      <c r="G13" s="9">
        <v>0.0</v>
      </c>
      <c r="H13" s="9">
        <v>0.0</v>
      </c>
      <c r="I13" s="9">
        <v>0.0</v>
      </c>
      <c r="J13" s="9">
        <v>0.0</v>
      </c>
    </row>
    <row r="14" ht="15.75" customHeight="1">
      <c r="A14" s="8" t="s">
        <v>15</v>
      </c>
      <c r="B14" s="14">
        <v>6.0</v>
      </c>
      <c r="C14" s="14">
        <v>5.0</v>
      </c>
      <c r="D14" s="14">
        <v>3.0</v>
      </c>
      <c r="E14" s="9">
        <v>1.0</v>
      </c>
      <c r="F14" s="9">
        <v>1.0</v>
      </c>
      <c r="G14" s="9">
        <v>1.0</v>
      </c>
      <c r="H14" s="9">
        <v>1.0</v>
      </c>
      <c r="I14" s="9">
        <v>0.0</v>
      </c>
      <c r="J14" s="9">
        <v>0.0</v>
      </c>
    </row>
    <row r="15" ht="15.75" customHeight="1">
      <c r="A15" s="15" t="s">
        <v>16</v>
      </c>
      <c r="B15" s="16">
        <f t="shared" ref="B15:D15" si="2">SUM(B10:B14)</f>
        <v>17</v>
      </c>
      <c r="C15" s="16">
        <f t="shared" si="2"/>
        <v>13</v>
      </c>
      <c r="D15" s="16">
        <f t="shared" si="2"/>
        <v>6</v>
      </c>
      <c r="E15" s="17">
        <v>2.0</v>
      </c>
      <c r="F15" s="17">
        <v>1.0</v>
      </c>
      <c r="G15" s="17">
        <v>1.0</v>
      </c>
      <c r="H15" s="17">
        <v>1.0</v>
      </c>
      <c r="I15" s="11">
        <v>0.0</v>
      </c>
      <c r="J15" s="11">
        <v>0.0</v>
      </c>
    </row>
    <row r="16" ht="15.75" customHeight="1">
      <c r="A16" s="12" t="s">
        <v>18</v>
      </c>
      <c r="B16" s="5"/>
      <c r="C16" s="6"/>
      <c r="D16" s="6"/>
      <c r="E16" s="6"/>
      <c r="F16" s="6"/>
      <c r="G16" s="6"/>
      <c r="H16" s="6"/>
      <c r="I16" s="6"/>
      <c r="J16" s="7"/>
    </row>
    <row r="17" ht="15.75" customHeight="1">
      <c r="A17" s="8" t="s">
        <v>11</v>
      </c>
      <c r="B17" s="18">
        <v>5.0</v>
      </c>
      <c r="C17" s="18">
        <v>4.0</v>
      </c>
      <c r="D17" s="18">
        <v>2.0</v>
      </c>
      <c r="E17" s="18">
        <v>1.0</v>
      </c>
      <c r="F17" s="18">
        <v>1.0</v>
      </c>
      <c r="G17" s="9">
        <v>0.0</v>
      </c>
      <c r="H17" s="9">
        <v>0.0</v>
      </c>
      <c r="I17" s="19">
        <v>0.0</v>
      </c>
      <c r="J17" s="9">
        <v>0.0</v>
      </c>
    </row>
    <row r="18" ht="15.75" customHeight="1">
      <c r="A18" s="8" t="s">
        <v>12</v>
      </c>
      <c r="B18" s="18">
        <v>4.0</v>
      </c>
      <c r="C18" s="18">
        <v>4.0</v>
      </c>
      <c r="D18" s="18">
        <v>1.0</v>
      </c>
      <c r="E18" s="18">
        <v>0.0</v>
      </c>
      <c r="F18" s="18">
        <v>0.0</v>
      </c>
      <c r="G18" s="9">
        <v>0.0</v>
      </c>
      <c r="H18" s="9">
        <v>0.0</v>
      </c>
      <c r="I18" s="19">
        <v>0.0</v>
      </c>
      <c r="J18" s="9">
        <v>0.0</v>
      </c>
    </row>
    <row r="19" ht="15.75" customHeight="1">
      <c r="A19" s="8" t="s">
        <v>13</v>
      </c>
      <c r="B19" s="18">
        <v>5.0</v>
      </c>
      <c r="C19" s="18">
        <v>3.0</v>
      </c>
      <c r="D19" s="18">
        <v>1.0</v>
      </c>
      <c r="E19" s="18">
        <v>1.0</v>
      </c>
      <c r="F19" s="18">
        <v>0.0</v>
      </c>
      <c r="G19" s="9">
        <v>0.0</v>
      </c>
      <c r="H19" s="9">
        <v>0.0</v>
      </c>
      <c r="I19" s="19">
        <v>0.0</v>
      </c>
      <c r="J19" s="9">
        <v>0.0</v>
      </c>
    </row>
    <row r="20" ht="15.75" customHeight="1">
      <c r="A20" s="8" t="s">
        <v>14</v>
      </c>
      <c r="B20" s="18">
        <v>3.0</v>
      </c>
      <c r="C20" s="18">
        <v>3.0</v>
      </c>
      <c r="D20" s="18">
        <v>1.0</v>
      </c>
      <c r="E20" s="18">
        <v>0.0</v>
      </c>
      <c r="F20" s="18">
        <v>0.0</v>
      </c>
      <c r="G20" s="9">
        <v>0.0</v>
      </c>
      <c r="H20" s="9">
        <v>0.0</v>
      </c>
      <c r="I20" s="19">
        <v>0.0</v>
      </c>
      <c r="J20" s="9">
        <v>0.0</v>
      </c>
    </row>
    <row r="21" ht="15.75" customHeight="1">
      <c r="A21" s="8" t="s">
        <v>15</v>
      </c>
      <c r="B21" s="18">
        <v>8.0</v>
      </c>
      <c r="C21" s="18">
        <v>5.0</v>
      </c>
      <c r="D21" s="18">
        <v>2.0</v>
      </c>
      <c r="E21" s="18">
        <v>1.0</v>
      </c>
      <c r="F21" s="18">
        <v>1.0</v>
      </c>
      <c r="G21" s="9">
        <v>1.0</v>
      </c>
      <c r="H21" s="9">
        <v>1.0</v>
      </c>
      <c r="I21" s="19">
        <v>1.0</v>
      </c>
      <c r="J21" s="9">
        <v>0.0</v>
      </c>
    </row>
    <row r="22" ht="15.75" customHeight="1">
      <c r="A22" s="15" t="s">
        <v>16</v>
      </c>
      <c r="B22" s="15">
        <v>25.0</v>
      </c>
      <c r="C22" s="15">
        <v>19.0</v>
      </c>
      <c r="D22" s="15">
        <v>7.0</v>
      </c>
      <c r="E22" s="15">
        <f t="shared" ref="E22:F22" si="3">SUM(E17:E21)</f>
        <v>3</v>
      </c>
      <c r="F22" s="15">
        <f t="shared" si="3"/>
        <v>2</v>
      </c>
      <c r="G22" s="17">
        <v>1.0</v>
      </c>
      <c r="H22" s="17">
        <v>1.0</v>
      </c>
      <c r="I22" s="20">
        <v>1.0</v>
      </c>
      <c r="J22" s="11">
        <v>0.0</v>
      </c>
    </row>
    <row r="23" ht="15.75" customHeight="1">
      <c r="A23" s="12" t="s">
        <v>19</v>
      </c>
      <c r="B23" s="5"/>
      <c r="C23" s="6"/>
      <c r="D23" s="6"/>
      <c r="E23" s="6"/>
      <c r="F23" s="6"/>
      <c r="G23" s="6"/>
      <c r="H23" s="6"/>
      <c r="I23" s="6"/>
      <c r="J23" s="7"/>
    </row>
    <row r="24" ht="15.75" customHeight="1">
      <c r="A24" s="8" t="s">
        <v>11</v>
      </c>
      <c r="B24" s="18">
        <v>3.0</v>
      </c>
      <c r="C24" s="18">
        <v>2.0</v>
      </c>
      <c r="D24" s="18">
        <v>2.0</v>
      </c>
      <c r="E24" s="18">
        <v>2.0</v>
      </c>
      <c r="F24" s="18">
        <v>2.0</v>
      </c>
      <c r="G24" s="18">
        <v>1.0</v>
      </c>
      <c r="H24" s="18">
        <v>1.0</v>
      </c>
      <c r="I24" s="19">
        <v>0.0</v>
      </c>
      <c r="J24" s="9">
        <v>0.0</v>
      </c>
    </row>
    <row r="25" ht="15.75" customHeight="1">
      <c r="A25" s="8" t="s">
        <v>12</v>
      </c>
      <c r="B25" s="18">
        <v>2.0</v>
      </c>
      <c r="C25" s="18">
        <v>1.0</v>
      </c>
      <c r="D25" s="18">
        <v>1.0</v>
      </c>
      <c r="E25" s="18">
        <v>0.0</v>
      </c>
      <c r="F25" s="18">
        <v>0.0</v>
      </c>
      <c r="G25" s="18">
        <v>0.0</v>
      </c>
      <c r="H25" s="18">
        <v>0.0</v>
      </c>
      <c r="I25" s="19">
        <v>0.0</v>
      </c>
      <c r="J25" s="9">
        <v>0.0</v>
      </c>
    </row>
    <row r="26" ht="15.75" customHeight="1">
      <c r="A26" s="8" t="s">
        <v>13</v>
      </c>
      <c r="B26" s="18">
        <v>6.0</v>
      </c>
      <c r="C26" s="18">
        <v>5.0</v>
      </c>
      <c r="D26" s="18">
        <v>3.0</v>
      </c>
      <c r="E26" s="18">
        <v>1.0</v>
      </c>
      <c r="F26" s="18">
        <v>1.0</v>
      </c>
      <c r="G26" s="18">
        <v>1.0</v>
      </c>
      <c r="H26" s="18">
        <v>1.0</v>
      </c>
      <c r="I26" s="19">
        <v>1.0</v>
      </c>
      <c r="J26" s="9">
        <v>0.0</v>
      </c>
    </row>
    <row r="27" ht="15.75" customHeight="1">
      <c r="A27" s="8" t="s">
        <v>14</v>
      </c>
      <c r="B27" s="18">
        <v>3.0</v>
      </c>
      <c r="C27" s="18">
        <v>0.0</v>
      </c>
      <c r="D27" s="18">
        <v>0.0</v>
      </c>
      <c r="E27" s="18">
        <v>0.0</v>
      </c>
      <c r="F27" s="18">
        <v>0.0</v>
      </c>
      <c r="G27" s="18">
        <v>0.0</v>
      </c>
      <c r="H27" s="18">
        <v>0.0</v>
      </c>
      <c r="I27" s="19">
        <v>0.0</v>
      </c>
      <c r="J27" s="9">
        <v>0.0</v>
      </c>
    </row>
    <row r="28" ht="15.75" customHeight="1">
      <c r="A28" s="8" t="s">
        <v>15</v>
      </c>
      <c r="B28" s="18">
        <v>2.0</v>
      </c>
      <c r="C28" s="18">
        <v>2.0</v>
      </c>
      <c r="D28" s="18">
        <v>1.0</v>
      </c>
      <c r="E28" s="18">
        <v>1.0</v>
      </c>
      <c r="F28" s="18">
        <v>1.0</v>
      </c>
      <c r="G28" s="18">
        <v>1.0</v>
      </c>
      <c r="H28" s="18">
        <v>1.0</v>
      </c>
      <c r="I28" s="19">
        <v>1.0</v>
      </c>
      <c r="J28" s="9">
        <v>0.0</v>
      </c>
    </row>
    <row r="29" ht="15.75" customHeight="1">
      <c r="A29" s="15" t="s">
        <v>16</v>
      </c>
      <c r="B29" s="15">
        <v>16.0</v>
      </c>
      <c r="C29" s="15">
        <v>10.0</v>
      </c>
      <c r="D29" s="15">
        <v>7.0</v>
      </c>
      <c r="E29" s="15">
        <f t="shared" ref="E29:I29" si="4">SUM(E24:E28)</f>
        <v>4</v>
      </c>
      <c r="F29" s="15">
        <f t="shared" si="4"/>
        <v>4</v>
      </c>
      <c r="G29" s="15">
        <f t="shared" si="4"/>
        <v>3</v>
      </c>
      <c r="H29" s="15">
        <f t="shared" si="4"/>
        <v>3</v>
      </c>
      <c r="I29" s="20">
        <f t="shared" si="4"/>
        <v>2</v>
      </c>
      <c r="J29" s="11">
        <v>0.0</v>
      </c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J2"/>
    <mergeCell ref="B9:J9"/>
    <mergeCell ref="B16:J16"/>
    <mergeCell ref="B23:J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14.25"/>
    <col customWidth="1" min="2" max="4" width="11.13"/>
    <col customWidth="1" min="5" max="7" width="10.38"/>
    <col customWidth="1" min="11" max="11" width="13.38"/>
    <col customWidth="1" min="12" max="12" width="13.13"/>
    <col customWidth="1" min="13" max="13" width="13.25"/>
    <col customWidth="1" min="16" max="16" width="13.63"/>
    <col customWidth="1" min="17" max="17" width="13.38"/>
  </cols>
  <sheetData>
    <row r="1" ht="15.75" customHeight="1">
      <c r="A1" s="21" t="s">
        <v>20</v>
      </c>
      <c r="B1" s="1" t="s">
        <v>21</v>
      </c>
      <c r="C1" s="1" t="s">
        <v>22</v>
      </c>
      <c r="D1" s="22" t="s">
        <v>23</v>
      </c>
      <c r="E1" s="22" t="s">
        <v>24</v>
      </c>
      <c r="F1" s="1" t="s">
        <v>25</v>
      </c>
      <c r="G1" s="1" t="s">
        <v>26</v>
      </c>
      <c r="H1" s="1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3" t="s">
        <v>9</v>
      </c>
    </row>
    <row r="2" ht="15.75" customHeight="1">
      <c r="A2" s="23" t="s">
        <v>27</v>
      </c>
      <c r="B2" s="24" t="s">
        <v>28</v>
      </c>
      <c r="C2" s="8" t="s">
        <v>29</v>
      </c>
      <c r="D2" s="8" t="s">
        <v>30</v>
      </c>
      <c r="E2" s="8" t="s">
        <v>31</v>
      </c>
      <c r="F2" s="25">
        <v>44685.0</v>
      </c>
      <c r="G2" s="25">
        <v>44746.0</v>
      </c>
      <c r="H2" s="26" t="s">
        <v>11</v>
      </c>
      <c r="I2" s="8">
        <v>11.0</v>
      </c>
      <c r="J2" s="8">
        <v>5.0</v>
      </c>
      <c r="K2" s="8">
        <v>5.0</v>
      </c>
      <c r="L2" s="8">
        <v>4.0</v>
      </c>
      <c r="M2" s="8">
        <v>3.0</v>
      </c>
      <c r="N2" s="8">
        <v>2.0</v>
      </c>
      <c r="O2" s="8">
        <v>2.0</v>
      </c>
      <c r="P2" s="8">
        <v>2.0</v>
      </c>
      <c r="Q2" s="27">
        <v>1.0</v>
      </c>
    </row>
    <row r="3" ht="15.75" customHeight="1">
      <c r="A3" s="28"/>
      <c r="H3" s="26" t="s">
        <v>12</v>
      </c>
      <c r="I3" s="8">
        <v>17.0</v>
      </c>
      <c r="J3" s="8">
        <v>6.0</v>
      </c>
      <c r="K3" s="8">
        <v>4.0</v>
      </c>
      <c r="L3" s="8">
        <v>2.0</v>
      </c>
      <c r="M3" s="8">
        <v>2.0</v>
      </c>
      <c r="N3" s="8">
        <v>0.0</v>
      </c>
      <c r="O3" s="8">
        <v>0.0</v>
      </c>
      <c r="P3" s="8">
        <v>0.0</v>
      </c>
      <c r="Q3" s="27">
        <v>0.0</v>
      </c>
    </row>
    <row r="4" ht="15.75" customHeight="1">
      <c r="A4" s="28"/>
      <c r="H4" s="26" t="s">
        <v>13</v>
      </c>
      <c r="I4" s="8">
        <v>22.0</v>
      </c>
      <c r="J4" s="8">
        <v>8.0</v>
      </c>
      <c r="K4" s="8">
        <v>7.0</v>
      </c>
      <c r="L4" s="8">
        <v>4.0</v>
      </c>
      <c r="M4" s="8">
        <v>3.0</v>
      </c>
      <c r="N4" s="8">
        <v>1.0</v>
      </c>
      <c r="O4" s="8">
        <v>1.0</v>
      </c>
      <c r="P4" s="8">
        <v>0.0</v>
      </c>
      <c r="Q4" s="27">
        <v>0.0</v>
      </c>
    </row>
    <row r="5" ht="15.75" customHeight="1">
      <c r="A5" s="28"/>
      <c r="H5" s="26" t="s">
        <v>14</v>
      </c>
      <c r="I5" s="8">
        <v>10.0</v>
      </c>
      <c r="J5" s="8">
        <v>4.0</v>
      </c>
      <c r="K5" s="8">
        <v>3.0</v>
      </c>
      <c r="L5" s="8">
        <v>1.0</v>
      </c>
      <c r="M5" s="8">
        <v>0.0</v>
      </c>
      <c r="N5" s="8">
        <v>0.0</v>
      </c>
      <c r="O5" s="8">
        <v>0.0</v>
      </c>
      <c r="P5" s="8">
        <v>0.0</v>
      </c>
      <c r="Q5" s="27">
        <v>0.0</v>
      </c>
    </row>
    <row r="6" ht="15.75" customHeight="1">
      <c r="A6" s="28"/>
      <c r="H6" s="26" t="s">
        <v>15</v>
      </c>
      <c r="I6" s="8">
        <v>26.0</v>
      </c>
      <c r="J6" s="8">
        <v>15.0</v>
      </c>
      <c r="K6" s="8">
        <v>12.0</v>
      </c>
      <c r="L6" s="8">
        <v>6.0</v>
      </c>
      <c r="M6" s="8">
        <v>5.0</v>
      </c>
      <c r="N6" s="8">
        <v>3.0</v>
      </c>
      <c r="O6" s="8">
        <v>3.0</v>
      </c>
      <c r="P6" s="8">
        <v>2.0</v>
      </c>
      <c r="Q6" s="27">
        <v>1.0</v>
      </c>
    </row>
    <row r="7" ht="15.75" customHeight="1">
      <c r="A7" s="29"/>
      <c r="B7" s="30" t="s">
        <v>32</v>
      </c>
      <c r="C7" s="31"/>
      <c r="D7" s="31"/>
      <c r="E7" s="31"/>
      <c r="F7" s="31"/>
      <c r="G7" s="31"/>
      <c r="H7" s="32"/>
      <c r="I7" s="33">
        <f t="shared" ref="I7:Q7" si="1">SUM(I2:I6)</f>
        <v>86</v>
      </c>
      <c r="J7" s="33">
        <f t="shared" si="1"/>
        <v>38</v>
      </c>
      <c r="K7" s="33">
        <f t="shared" si="1"/>
        <v>31</v>
      </c>
      <c r="L7" s="33">
        <f t="shared" si="1"/>
        <v>17</v>
      </c>
      <c r="M7" s="33">
        <f t="shared" si="1"/>
        <v>13</v>
      </c>
      <c r="N7" s="33">
        <f t="shared" si="1"/>
        <v>6</v>
      </c>
      <c r="O7" s="33">
        <f t="shared" si="1"/>
        <v>6</v>
      </c>
      <c r="P7" s="33">
        <f t="shared" si="1"/>
        <v>4</v>
      </c>
      <c r="Q7" s="34">
        <f t="shared" si="1"/>
        <v>2</v>
      </c>
    </row>
    <row r="8" ht="15.75" customHeight="1">
      <c r="A8" s="23" t="s">
        <v>33</v>
      </c>
      <c r="B8" s="24" t="s">
        <v>28</v>
      </c>
      <c r="C8" s="8" t="s">
        <v>29</v>
      </c>
      <c r="D8" s="8" t="s">
        <v>34</v>
      </c>
      <c r="E8" s="8" t="s">
        <v>31</v>
      </c>
      <c r="F8" s="25">
        <v>44706.0</v>
      </c>
      <c r="G8" s="25">
        <v>44767.0</v>
      </c>
      <c r="H8" s="26" t="s">
        <v>11</v>
      </c>
      <c r="I8" s="8">
        <v>14.0</v>
      </c>
      <c r="J8" s="8">
        <v>5.0</v>
      </c>
      <c r="K8" s="8">
        <v>4.0</v>
      </c>
      <c r="L8" s="8">
        <v>2.0</v>
      </c>
      <c r="M8" s="8" t="s">
        <v>35</v>
      </c>
      <c r="N8" s="8" t="s">
        <v>35</v>
      </c>
      <c r="O8" s="8">
        <v>2.0</v>
      </c>
      <c r="P8" s="8">
        <v>2.0</v>
      </c>
      <c r="Q8" s="27">
        <v>2.0</v>
      </c>
    </row>
    <row r="9" ht="15.75" customHeight="1">
      <c r="A9" s="28"/>
      <c r="H9" s="26" t="s">
        <v>12</v>
      </c>
      <c r="I9" s="8">
        <v>11.0</v>
      </c>
      <c r="J9" s="8">
        <v>4.0</v>
      </c>
      <c r="K9" s="8">
        <v>4.0</v>
      </c>
      <c r="L9" s="8">
        <v>1.0</v>
      </c>
      <c r="M9" s="8" t="s">
        <v>35</v>
      </c>
      <c r="N9" s="8" t="s">
        <v>35</v>
      </c>
      <c r="O9" s="8">
        <v>1.0</v>
      </c>
      <c r="P9" s="8">
        <v>0.0</v>
      </c>
      <c r="Q9" s="27">
        <v>0.0</v>
      </c>
    </row>
    <row r="10" ht="15.75" customHeight="1">
      <c r="A10" s="28"/>
      <c r="H10" s="26" t="s">
        <v>13</v>
      </c>
      <c r="I10" s="8">
        <v>13.0</v>
      </c>
      <c r="J10" s="8">
        <v>5.0</v>
      </c>
      <c r="K10" s="8">
        <v>3.0</v>
      </c>
      <c r="L10" s="8">
        <v>1.0</v>
      </c>
      <c r="M10" s="8" t="s">
        <v>35</v>
      </c>
      <c r="N10" s="8" t="s">
        <v>35</v>
      </c>
      <c r="O10" s="8">
        <v>1.0</v>
      </c>
      <c r="P10" s="8">
        <v>1.0</v>
      </c>
      <c r="Q10" s="27">
        <v>0.0</v>
      </c>
    </row>
    <row r="11" ht="15.75" customHeight="1">
      <c r="A11" s="28"/>
      <c r="H11" s="26" t="s">
        <v>14</v>
      </c>
      <c r="I11" s="8">
        <v>9.0</v>
      </c>
      <c r="J11" s="8">
        <v>3.0</v>
      </c>
      <c r="K11" s="8">
        <v>3.0</v>
      </c>
      <c r="L11" s="8">
        <v>1.0</v>
      </c>
      <c r="M11" s="8" t="s">
        <v>35</v>
      </c>
      <c r="N11" s="8" t="s">
        <v>35</v>
      </c>
      <c r="O11" s="8">
        <v>1.0</v>
      </c>
      <c r="P11" s="8">
        <v>0.0</v>
      </c>
      <c r="Q11" s="27">
        <v>0.0</v>
      </c>
    </row>
    <row r="12" ht="15.75" customHeight="1">
      <c r="A12" s="28"/>
      <c r="H12" s="26" t="s">
        <v>15</v>
      </c>
      <c r="I12" s="8">
        <v>25.0</v>
      </c>
      <c r="J12" s="8">
        <v>8.0</v>
      </c>
      <c r="K12" s="8">
        <v>5.0</v>
      </c>
      <c r="L12" s="8">
        <v>2.0</v>
      </c>
      <c r="M12" s="8" t="s">
        <v>35</v>
      </c>
      <c r="N12" s="8" t="s">
        <v>35</v>
      </c>
      <c r="O12" s="8">
        <v>2.0</v>
      </c>
      <c r="P12" s="8">
        <v>1.0</v>
      </c>
      <c r="Q12" s="27">
        <v>1.0</v>
      </c>
    </row>
    <row r="13" ht="15.75" customHeight="1">
      <c r="A13" s="29"/>
      <c r="B13" s="30" t="s">
        <v>32</v>
      </c>
      <c r="C13" s="31"/>
      <c r="D13" s="31"/>
      <c r="E13" s="31"/>
      <c r="F13" s="31"/>
      <c r="G13" s="31"/>
      <c r="H13" s="32"/>
      <c r="I13" s="33">
        <f t="shared" ref="I13:L13" si="2">SUM(I8:I12)</f>
        <v>72</v>
      </c>
      <c r="J13" s="33">
        <f t="shared" si="2"/>
        <v>25</v>
      </c>
      <c r="K13" s="33">
        <f t="shared" si="2"/>
        <v>19</v>
      </c>
      <c r="L13" s="33">
        <f t="shared" si="2"/>
        <v>7</v>
      </c>
      <c r="M13" s="33" t="s">
        <v>35</v>
      </c>
      <c r="N13" s="33" t="s">
        <v>35</v>
      </c>
      <c r="O13" s="33">
        <f t="shared" ref="O13:Q13" si="3">SUM(O8:O12)</f>
        <v>7</v>
      </c>
      <c r="P13" s="33">
        <f t="shared" si="3"/>
        <v>4</v>
      </c>
      <c r="Q13" s="34">
        <f t="shared" si="3"/>
        <v>3</v>
      </c>
    </row>
    <row r="14" ht="15.75" customHeight="1">
      <c r="A14" s="23" t="s">
        <v>36</v>
      </c>
      <c r="B14" s="24" t="s">
        <v>37</v>
      </c>
      <c r="C14" s="8" t="s">
        <v>29</v>
      </c>
      <c r="D14" s="8" t="s">
        <v>38</v>
      </c>
      <c r="E14" s="8" t="s">
        <v>31</v>
      </c>
      <c r="F14" s="25">
        <v>44713.0</v>
      </c>
      <c r="G14" s="8" t="s">
        <v>35</v>
      </c>
      <c r="H14" s="26" t="s">
        <v>11</v>
      </c>
      <c r="I14" s="8">
        <v>10.0</v>
      </c>
      <c r="J14" s="8">
        <v>8.0</v>
      </c>
      <c r="K14" s="8">
        <v>6.0</v>
      </c>
      <c r="L14" s="8">
        <v>3.0</v>
      </c>
      <c r="M14" s="8" t="s">
        <v>35</v>
      </c>
      <c r="N14" s="8" t="s">
        <v>35</v>
      </c>
      <c r="O14" s="8">
        <v>3.0</v>
      </c>
      <c r="P14" s="8">
        <v>2.0</v>
      </c>
      <c r="Q14" s="27">
        <v>2.0</v>
      </c>
    </row>
    <row r="15" ht="15.75" customHeight="1">
      <c r="A15" s="28"/>
      <c r="H15" s="26" t="s">
        <v>12</v>
      </c>
      <c r="I15" s="8">
        <v>21.0</v>
      </c>
      <c r="J15" s="8">
        <v>12.0</v>
      </c>
      <c r="K15" s="8">
        <v>5.0</v>
      </c>
      <c r="L15" s="8">
        <v>2.0</v>
      </c>
      <c r="M15" s="8" t="s">
        <v>35</v>
      </c>
      <c r="N15" s="8" t="s">
        <v>35</v>
      </c>
      <c r="O15" s="8">
        <v>2.0</v>
      </c>
      <c r="P15" s="8">
        <v>1.0</v>
      </c>
      <c r="Q15" s="27">
        <v>1.0</v>
      </c>
    </row>
    <row r="16" ht="15.75" customHeight="1">
      <c r="A16" s="28"/>
      <c r="H16" s="26" t="s">
        <v>13</v>
      </c>
      <c r="I16" s="8">
        <v>35.0</v>
      </c>
      <c r="J16" s="8">
        <v>19.0</v>
      </c>
      <c r="K16" s="8">
        <v>14.0</v>
      </c>
      <c r="L16" s="8">
        <v>6.0</v>
      </c>
      <c r="M16" s="8" t="s">
        <v>35</v>
      </c>
      <c r="N16" s="8" t="s">
        <v>35</v>
      </c>
      <c r="O16" s="8">
        <v>6.0</v>
      </c>
      <c r="P16" s="8">
        <v>5.0</v>
      </c>
      <c r="Q16" s="27">
        <v>3.0</v>
      </c>
    </row>
    <row r="17" ht="15.75" customHeight="1">
      <c r="A17" s="28"/>
      <c r="H17" s="26" t="s">
        <v>14</v>
      </c>
      <c r="I17" s="8">
        <v>15.0</v>
      </c>
      <c r="J17" s="8">
        <v>13.0</v>
      </c>
      <c r="K17" s="8">
        <v>7.0</v>
      </c>
      <c r="L17" s="8">
        <v>3.0</v>
      </c>
      <c r="M17" s="8" t="s">
        <v>35</v>
      </c>
      <c r="N17" s="8" t="s">
        <v>35</v>
      </c>
      <c r="O17" s="8">
        <v>3.0</v>
      </c>
      <c r="P17" s="8">
        <v>0.0</v>
      </c>
      <c r="Q17" s="27">
        <v>0.0</v>
      </c>
    </row>
    <row r="18" ht="15.75" customHeight="1">
      <c r="A18" s="28"/>
      <c r="H18" s="26" t="s">
        <v>15</v>
      </c>
      <c r="I18" s="8">
        <v>33.0</v>
      </c>
      <c r="J18" s="8">
        <v>18.0</v>
      </c>
      <c r="K18" s="8">
        <v>8.0</v>
      </c>
      <c r="L18" s="8">
        <v>2.0</v>
      </c>
      <c r="M18" s="8" t="s">
        <v>35</v>
      </c>
      <c r="N18" s="8" t="s">
        <v>35</v>
      </c>
      <c r="O18" s="8">
        <v>2.0</v>
      </c>
      <c r="P18" s="8">
        <v>2.0</v>
      </c>
      <c r="Q18" s="27">
        <v>1.0</v>
      </c>
    </row>
    <row r="19" ht="15.75" customHeight="1">
      <c r="A19" s="35"/>
      <c r="B19" s="30" t="s">
        <v>32</v>
      </c>
      <c r="C19" s="31"/>
      <c r="D19" s="31"/>
      <c r="E19" s="31"/>
      <c r="F19" s="31"/>
      <c r="G19" s="31"/>
      <c r="H19" s="32"/>
      <c r="I19" s="33">
        <f t="shared" ref="I19:L19" si="4">SUM(I14:I18)</f>
        <v>114</v>
      </c>
      <c r="J19" s="33">
        <f t="shared" si="4"/>
        <v>70</v>
      </c>
      <c r="K19" s="33">
        <f t="shared" si="4"/>
        <v>40</v>
      </c>
      <c r="L19" s="33">
        <f t="shared" si="4"/>
        <v>16</v>
      </c>
      <c r="M19" s="33" t="s">
        <v>35</v>
      </c>
      <c r="N19" s="33" t="s">
        <v>35</v>
      </c>
      <c r="O19" s="33">
        <f t="shared" ref="O19:Q19" si="5">SUM(O14:O18)</f>
        <v>16</v>
      </c>
      <c r="P19" s="33">
        <f t="shared" si="5"/>
        <v>10</v>
      </c>
      <c r="Q19" s="34">
        <f t="shared" si="5"/>
        <v>7</v>
      </c>
    </row>
    <row r="20" ht="15.75" customHeight="1">
      <c r="A20" s="36"/>
      <c r="B20" s="36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ht="15.75" customHeight="1">
      <c r="A21" s="36"/>
      <c r="B21" s="3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ht="15.75" customHeight="1">
      <c r="A22" s="36"/>
      <c r="B22" s="3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ht="15.75" customHeight="1">
      <c r="A23" s="36"/>
      <c r="B23" s="3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ht="15.75" customHeight="1">
      <c r="A24" s="36"/>
      <c r="B24" s="3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ht="15.75" customHeight="1">
      <c r="A25" s="36"/>
      <c r="B25" s="36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ht="15.75" customHeight="1">
      <c r="A26" s="36"/>
      <c r="B26" s="3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ht="15.75" customHeight="1">
      <c r="A27" s="36"/>
      <c r="B27" s="36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ht="15.75" customHeight="1">
      <c r="A28" s="36"/>
      <c r="B28" s="3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ht="15.75" customHeight="1">
      <c r="A29" s="36"/>
      <c r="B29" s="3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ht="15.75" customHeight="1">
      <c r="A30" s="36"/>
      <c r="B30" s="3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ht="15.75" customHeight="1">
      <c r="A31" s="36"/>
      <c r="B31" s="3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ht="15.75" customHeight="1">
      <c r="A32" s="36"/>
      <c r="B32" s="3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ht="15.75" customHeight="1">
      <c r="A33" s="36"/>
      <c r="B33" s="3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ht="15.75" customHeight="1">
      <c r="A34" s="36"/>
      <c r="B34" s="3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ht="15.75" customHeight="1">
      <c r="A35" s="36"/>
      <c r="B35" s="36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ht="15.75" customHeight="1">
      <c r="A36" s="36"/>
      <c r="B36" s="3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ht="15.75" customHeight="1">
      <c r="A37" s="36"/>
      <c r="B37" s="3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ht="15.75" customHeight="1">
      <c r="A38" s="36"/>
      <c r="B38" s="3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ht="15.75" customHeight="1">
      <c r="A39" s="36"/>
      <c r="B39" s="3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ht="15.75" customHeight="1">
      <c r="A40" s="36"/>
      <c r="B40" s="3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ht="15.75" customHeight="1">
      <c r="A41" s="36"/>
      <c r="B41" s="36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ht="15.75" customHeight="1">
      <c r="A42" s="36"/>
      <c r="B42" s="3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ht="15.75" customHeight="1">
      <c r="A43" s="36"/>
      <c r="B43" s="36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ht="15.75" customHeight="1">
      <c r="A44" s="36"/>
      <c r="B44" s="3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ht="15.75" customHeight="1">
      <c r="A45" s="36"/>
      <c r="B45" s="3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ht="15.75" customHeight="1">
      <c r="A46" s="36"/>
      <c r="B46" s="3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ht="15.75" customHeight="1">
      <c r="A47" s="36"/>
      <c r="B47" s="3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ht="15.75" customHeight="1">
      <c r="A48" s="36"/>
      <c r="B48" s="3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ht="15.75" customHeight="1">
      <c r="A49" s="36"/>
      <c r="B49" s="3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ht="15.75" customHeight="1">
      <c r="A50" s="36"/>
      <c r="B50" s="3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ht="15.75" customHeight="1">
      <c r="A51" s="36"/>
      <c r="B51" s="3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ht="15.75" customHeight="1">
      <c r="A52" s="36"/>
      <c r="B52" s="3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ht="15.75" customHeight="1">
      <c r="A53" s="36"/>
      <c r="B53" s="36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ht="15.75" customHeight="1">
      <c r="A54" s="36"/>
      <c r="B54" s="36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ht="15.75" customHeight="1">
      <c r="A55" s="36"/>
      <c r="B55" s="36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ht="15.75" customHeight="1">
      <c r="A56" s="36"/>
      <c r="B56" s="36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ht="15.75" customHeight="1">
      <c r="A57" s="36"/>
      <c r="B57" s="36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ht="15.75" customHeight="1">
      <c r="A58" s="36"/>
      <c r="B58" s="36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ht="15.75" customHeight="1">
      <c r="A59" s="36"/>
      <c r="B59" s="36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ht="15.75" customHeight="1">
      <c r="A60" s="36"/>
      <c r="B60" s="36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ht="15.75" customHeight="1">
      <c r="A61" s="36"/>
      <c r="B61" s="3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ht="15.75" customHeight="1">
      <c r="A62" s="36"/>
      <c r="B62" s="3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ht="15.75" customHeight="1">
      <c r="A63" s="36"/>
      <c r="B63" s="3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ht="15.75" customHeight="1">
      <c r="A64" s="36"/>
      <c r="B64" s="36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ht="15.75" customHeight="1">
      <c r="A65" s="36"/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ht="15.75" customHeight="1">
      <c r="A66" s="36"/>
      <c r="B66" s="36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ht="15.75" customHeight="1">
      <c r="A67" s="36"/>
      <c r="B67" s="36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ht="15.75" customHeight="1">
      <c r="A68" s="36"/>
      <c r="B68" s="36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ht="15.75" customHeight="1">
      <c r="A69" s="36"/>
      <c r="B69" s="36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ht="15.75" customHeight="1">
      <c r="A70" s="36"/>
      <c r="B70" s="36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ht="15.75" customHeight="1">
      <c r="A71" s="36"/>
      <c r="B71" s="36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ht="15.75" customHeight="1">
      <c r="A72" s="36"/>
      <c r="B72" s="36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ht="15.75" customHeight="1">
      <c r="A73" s="36"/>
      <c r="B73" s="36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ht="15.75" customHeight="1">
      <c r="A74" s="36"/>
      <c r="B74" s="36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ht="15.75" customHeight="1">
      <c r="A75" s="36"/>
      <c r="B75" s="36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ht="15.75" customHeight="1">
      <c r="A76" s="36"/>
      <c r="B76" s="36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ht="15.75" customHeight="1">
      <c r="A77" s="36"/>
      <c r="B77" s="36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ht="15.75" customHeight="1">
      <c r="A78" s="36"/>
      <c r="B78" s="36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ht="15.75" customHeight="1">
      <c r="A79" s="36"/>
      <c r="B79" s="36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ht="15.75" customHeight="1">
      <c r="A80" s="36"/>
      <c r="B80" s="36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ht="15.75" customHeight="1">
      <c r="A81" s="36"/>
      <c r="B81" s="36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ht="15.75" customHeight="1">
      <c r="A82" s="36"/>
      <c r="B82" s="3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ht="15.75" customHeight="1">
      <c r="A83" s="36"/>
      <c r="B83" s="3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ht="15.75" customHeight="1">
      <c r="A84" s="36"/>
      <c r="B84" s="36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ht="15.75" customHeight="1">
      <c r="A85" s="36"/>
      <c r="B85" s="36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ht="15.75" customHeight="1">
      <c r="A86" s="36"/>
      <c r="B86" s="36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ht="15.75" customHeight="1">
      <c r="A87" s="36"/>
      <c r="B87" s="36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ht="15.75" customHeight="1">
      <c r="A88" s="36"/>
      <c r="B88" s="36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ht="15.75" customHeight="1">
      <c r="A89" s="36"/>
      <c r="B89" s="36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ht="15.75" customHeight="1">
      <c r="A90" s="36"/>
      <c r="B90" s="36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ht="15.75" customHeight="1">
      <c r="A91" s="36"/>
      <c r="B91" s="36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ht="15.75" customHeight="1">
      <c r="A92" s="36"/>
      <c r="B92" s="36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ht="15.75" customHeight="1">
      <c r="A93" s="36"/>
      <c r="B93" s="36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ht="15.75" customHeight="1">
      <c r="A94" s="36"/>
      <c r="B94" s="36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ht="15.75" customHeight="1">
      <c r="A95" s="36"/>
      <c r="B95" s="36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ht="15.75" customHeight="1">
      <c r="A96" s="36"/>
      <c r="B96" s="36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ht="15.75" customHeight="1">
      <c r="A97" s="36"/>
      <c r="B97" s="36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ht="15.75" customHeight="1">
      <c r="A98" s="36"/>
      <c r="B98" s="36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ht="15.75" customHeight="1">
      <c r="A99" s="36"/>
      <c r="B99" s="36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ht="15.75" customHeight="1">
      <c r="A100" s="36"/>
      <c r="B100" s="36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ht="15.75" customHeight="1">
      <c r="A101" s="36"/>
      <c r="B101" s="36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ht="15.75" customHeight="1">
      <c r="A102" s="36"/>
      <c r="B102" s="36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ht="15.75" customHeight="1">
      <c r="A103" s="36"/>
      <c r="B103" s="36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ht="15.75" customHeight="1">
      <c r="A104" s="36"/>
      <c r="B104" s="36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ht="15.75" customHeight="1">
      <c r="A105" s="36"/>
      <c r="B105" s="36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ht="15.75" customHeight="1">
      <c r="A106" s="36"/>
      <c r="B106" s="36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ht="15.75" customHeight="1">
      <c r="A107" s="36"/>
      <c r="B107" s="36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ht="15.75" customHeight="1">
      <c r="A108" s="36"/>
      <c r="B108" s="36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ht="15.75" customHeight="1">
      <c r="A109" s="36"/>
      <c r="B109" s="36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ht="15.75" customHeight="1">
      <c r="A110" s="36"/>
      <c r="B110" s="36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ht="15.75" customHeight="1">
      <c r="A111" s="36"/>
      <c r="B111" s="36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ht="15.75" customHeight="1">
      <c r="A112" s="36"/>
      <c r="B112" s="36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ht="15.75" customHeight="1">
      <c r="A113" s="36"/>
      <c r="B113" s="36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ht="15.75" customHeight="1">
      <c r="A114" s="36"/>
      <c r="B114" s="36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ht="15.75" customHeight="1">
      <c r="A115" s="36"/>
      <c r="B115" s="3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ht="15.75" customHeight="1">
      <c r="A116" s="36"/>
      <c r="B116" s="36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ht="15.75" customHeight="1">
      <c r="A117" s="36"/>
      <c r="B117" s="36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ht="15.75" customHeight="1">
      <c r="A118" s="36"/>
      <c r="B118" s="36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ht="15.75" customHeight="1">
      <c r="A119" s="36"/>
      <c r="B119" s="36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ht="15.75" customHeight="1">
      <c r="A120" s="36"/>
      <c r="B120" s="36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ht="15.75" customHeight="1">
      <c r="A121" s="36"/>
      <c r="B121" s="36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ht="15.75" customHeight="1">
      <c r="A122" s="36"/>
      <c r="B122" s="36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ht="15.75" customHeight="1">
      <c r="A123" s="36"/>
      <c r="B123" s="36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ht="15.75" customHeight="1">
      <c r="A124" s="36"/>
      <c r="B124" s="36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ht="15.75" customHeight="1">
      <c r="A125" s="36"/>
      <c r="B125" s="36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ht="15.75" customHeight="1">
      <c r="A126" s="36"/>
      <c r="B126" s="36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ht="15.75" customHeight="1">
      <c r="A127" s="36"/>
      <c r="B127" s="36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ht="15.75" customHeight="1">
      <c r="A128" s="36"/>
      <c r="B128" s="36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ht="15.75" customHeight="1">
      <c r="A129" s="36"/>
      <c r="B129" s="36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ht="15.75" customHeight="1">
      <c r="A130" s="36"/>
      <c r="B130" s="36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ht="15.75" customHeight="1">
      <c r="A131" s="36"/>
      <c r="B131" s="36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ht="15.75" customHeight="1">
      <c r="A132" s="36"/>
      <c r="B132" s="36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ht="15.75" customHeight="1">
      <c r="A133" s="36"/>
      <c r="B133" s="36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ht="15.75" customHeight="1">
      <c r="A134" s="36"/>
      <c r="B134" s="36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ht="15.75" customHeight="1">
      <c r="A135" s="36"/>
      <c r="B135" s="36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ht="15.75" customHeight="1">
      <c r="A136" s="36"/>
      <c r="B136" s="36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ht="15.75" customHeight="1">
      <c r="A137" s="36"/>
      <c r="B137" s="36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ht="15.75" customHeight="1">
      <c r="A138" s="36"/>
      <c r="B138" s="36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ht="15.75" customHeight="1">
      <c r="A139" s="36"/>
      <c r="B139" s="36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ht="15.75" customHeight="1">
      <c r="A140" s="36"/>
      <c r="B140" s="36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ht="15.75" customHeight="1">
      <c r="A141" s="36"/>
      <c r="B141" s="36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ht="15.75" customHeight="1">
      <c r="A142" s="36"/>
      <c r="B142" s="36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ht="15.75" customHeight="1">
      <c r="A143" s="36"/>
      <c r="B143" s="36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ht="15.75" customHeight="1">
      <c r="A144" s="36"/>
      <c r="B144" s="36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ht="15.75" customHeight="1">
      <c r="A145" s="36"/>
      <c r="B145" s="36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ht="15.75" customHeight="1">
      <c r="A146" s="36"/>
      <c r="B146" s="36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ht="15.75" customHeight="1">
      <c r="A147" s="36"/>
      <c r="B147" s="36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ht="15.75" customHeight="1">
      <c r="A148" s="36"/>
      <c r="B148" s="36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ht="15.75" customHeight="1">
      <c r="A149" s="36"/>
      <c r="B149" s="36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ht="15.75" customHeight="1">
      <c r="A150" s="36"/>
      <c r="B150" s="36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ht="15.75" customHeight="1">
      <c r="A151" s="36"/>
      <c r="B151" s="36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ht="15.75" customHeight="1">
      <c r="A152" s="36"/>
      <c r="B152" s="36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ht="15.75" customHeight="1">
      <c r="A153" s="36"/>
      <c r="B153" s="36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ht="15.75" customHeight="1">
      <c r="A154" s="36"/>
      <c r="B154" s="36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ht="15.75" customHeight="1">
      <c r="A155" s="36"/>
      <c r="B155" s="36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ht="15.75" customHeight="1">
      <c r="A156" s="36"/>
      <c r="B156" s="36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ht="15.75" customHeight="1">
      <c r="A157" s="36"/>
      <c r="B157" s="36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ht="15.75" customHeight="1">
      <c r="A158" s="36"/>
      <c r="B158" s="36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ht="15.75" customHeight="1">
      <c r="A159" s="36"/>
      <c r="B159" s="36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ht="15.75" customHeight="1">
      <c r="A160" s="36"/>
      <c r="B160" s="36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ht="15.75" customHeight="1">
      <c r="A161" s="36"/>
      <c r="B161" s="36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ht="15.75" customHeight="1">
      <c r="A162" s="36"/>
      <c r="B162" s="36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ht="15.75" customHeight="1">
      <c r="A163" s="36"/>
      <c r="B163" s="36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ht="15.75" customHeight="1">
      <c r="A164" s="36"/>
      <c r="B164" s="36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ht="15.75" customHeight="1">
      <c r="A165" s="36"/>
      <c r="B165" s="36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ht="15.75" customHeight="1">
      <c r="A166" s="36"/>
      <c r="B166" s="36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ht="15.75" customHeight="1">
      <c r="A167" s="36"/>
      <c r="B167" s="36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ht="15.75" customHeight="1">
      <c r="A168" s="36"/>
      <c r="B168" s="36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ht="15.75" customHeight="1">
      <c r="A169" s="36"/>
      <c r="B169" s="36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ht="15.75" customHeight="1">
      <c r="A170" s="36"/>
      <c r="B170" s="36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ht="15.75" customHeight="1">
      <c r="A171" s="36"/>
      <c r="B171" s="36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ht="15.75" customHeight="1">
      <c r="A172" s="36"/>
      <c r="B172" s="36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ht="15.75" customHeight="1">
      <c r="A173" s="36"/>
      <c r="B173" s="36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ht="15.75" customHeight="1">
      <c r="A174" s="36"/>
      <c r="B174" s="36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ht="15.75" customHeight="1">
      <c r="A175" s="36"/>
      <c r="B175" s="36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ht="15.75" customHeight="1">
      <c r="A176" s="36"/>
      <c r="B176" s="36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ht="15.75" customHeight="1">
      <c r="A177" s="36"/>
      <c r="B177" s="36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ht="15.75" customHeight="1">
      <c r="A178" s="36"/>
      <c r="B178" s="36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ht="15.75" customHeight="1">
      <c r="A179" s="36"/>
      <c r="B179" s="36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ht="15.75" customHeight="1">
      <c r="A180" s="36"/>
      <c r="B180" s="36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ht="15.75" customHeight="1">
      <c r="A181" s="36"/>
      <c r="B181" s="36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ht="15.75" customHeight="1">
      <c r="A182" s="36"/>
      <c r="B182" s="36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ht="15.75" customHeight="1">
      <c r="A183" s="36"/>
      <c r="B183" s="36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ht="15.75" customHeight="1">
      <c r="A184" s="36"/>
      <c r="B184" s="36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ht="15.75" customHeight="1">
      <c r="A185" s="36"/>
      <c r="B185" s="36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ht="15.75" customHeight="1">
      <c r="A186" s="36"/>
      <c r="B186" s="36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ht="15.75" customHeight="1">
      <c r="A187" s="36"/>
      <c r="B187" s="36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ht="15.75" customHeight="1">
      <c r="A188" s="36"/>
      <c r="B188" s="36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ht="15.75" customHeight="1">
      <c r="A189" s="36"/>
      <c r="B189" s="36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ht="15.75" customHeight="1">
      <c r="A190" s="36"/>
      <c r="B190" s="36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ht="15.75" customHeight="1">
      <c r="A191" s="36"/>
      <c r="B191" s="36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ht="15.75" customHeight="1">
      <c r="A192" s="36"/>
      <c r="B192" s="36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ht="15.75" customHeight="1">
      <c r="A193" s="36"/>
      <c r="B193" s="36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ht="15.75" customHeight="1">
      <c r="A194" s="36"/>
      <c r="B194" s="36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ht="15.75" customHeight="1">
      <c r="A195" s="36"/>
      <c r="B195" s="36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ht="15.75" customHeight="1">
      <c r="A196" s="36"/>
      <c r="B196" s="36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ht="15.75" customHeight="1">
      <c r="A197" s="36"/>
      <c r="B197" s="36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ht="15.75" customHeight="1">
      <c r="A198" s="36"/>
      <c r="B198" s="36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ht="15.75" customHeight="1">
      <c r="A199" s="36"/>
      <c r="B199" s="36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ht="15.75" customHeight="1">
      <c r="A200" s="36"/>
      <c r="B200" s="36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ht="15.75" customHeight="1">
      <c r="A201" s="36"/>
      <c r="B201" s="36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ht="15.75" customHeight="1">
      <c r="A202" s="36"/>
      <c r="B202" s="36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ht="15.75" customHeight="1">
      <c r="A203" s="36"/>
      <c r="B203" s="36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ht="15.75" customHeight="1">
      <c r="A204" s="36"/>
      <c r="B204" s="36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ht="15.75" customHeight="1">
      <c r="A205" s="36"/>
      <c r="B205" s="36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ht="15.75" customHeight="1">
      <c r="A206" s="36"/>
      <c r="B206" s="36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ht="15.75" customHeight="1">
      <c r="A207" s="36"/>
      <c r="B207" s="36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ht="15.75" customHeight="1">
      <c r="A208" s="36"/>
      <c r="B208" s="36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ht="15.75" customHeight="1">
      <c r="A209" s="36"/>
      <c r="B209" s="36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ht="15.75" customHeight="1">
      <c r="A210" s="36"/>
      <c r="B210" s="36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ht="15.75" customHeight="1">
      <c r="A211" s="36"/>
      <c r="B211" s="36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ht="15.75" customHeight="1">
      <c r="A212" s="36"/>
      <c r="B212" s="36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ht="15.75" customHeight="1">
      <c r="A213" s="36"/>
      <c r="B213" s="36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ht="15.75" customHeight="1">
      <c r="A214" s="36"/>
      <c r="B214" s="36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ht="15.75" customHeight="1">
      <c r="A215" s="36"/>
      <c r="B215" s="36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ht="15.75" customHeight="1">
      <c r="A216" s="36"/>
      <c r="B216" s="36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ht="15.75" customHeight="1">
      <c r="A217" s="36"/>
      <c r="B217" s="36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ht="15.75" customHeight="1">
      <c r="A218" s="36"/>
      <c r="B218" s="36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ht="15.75" customHeight="1">
      <c r="A219" s="36"/>
      <c r="B219" s="36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ht="15.75" customHeight="1">
      <c r="A220" s="36"/>
      <c r="B220" s="36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2:B6"/>
    <mergeCell ref="C2:C6"/>
    <mergeCell ref="D2:D6"/>
    <mergeCell ref="E2:E6"/>
    <mergeCell ref="F2:F6"/>
    <mergeCell ref="G2:G6"/>
    <mergeCell ref="B7:H7"/>
    <mergeCell ref="G8:G12"/>
    <mergeCell ref="B13:H13"/>
    <mergeCell ref="A14:A18"/>
    <mergeCell ref="B14:B18"/>
    <mergeCell ref="C14:C18"/>
    <mergeCell ref="D14:D18"/>
    <mergeCell ref="E14:E18"/>
    <mergeCell ref="F14:F18"/>
    <mergeCell ref="G14:G18"/>
    <mergeCell ref="B19:H19"/>
    <mergeCell ref="A2:A6"/>
    <mergeCell ref="A8:A12"/>
    <mergeCell ref="B8:B12"/>
    <mergeCell ref="C8:C12"/>
    <mergeCell ref="D8:D12"/>
    <mergeCell ref="E8:E12"/>
    <mergeCell ref="F8:F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62.25"/>
  </cols>
  <sheetData>
    <row r="1" ht="40.5" customHeight="1">
      <c r="A1" s="37"/>
      <c r="B1" s="38" t="s">
        <v>39</v>
      </c>
      <c r="C1" s="37"/>
      <c r="D1" s="39" t="s">
        <v>40</v>
      </c>
      <c r="E1" s="39" t="s">
        <v>40</v>
      </c>
      <c r="F1" s="40" t="s">
        <v>41</v>
      </c>
    </row>
    <row r="2">
      <c r="A2" s="41"/>
      <c r="B2" s="42" t="s">
        <v>42</v>
      </c>
      <c r="C2" s="43" t="s">
        <v>43</v>
      </c>
      <c r="D2" s="44" t="s">
        <v>44</v>
      </c>
      <c r="E2" s="43" t="s">
        <v>45</v>
      </c>
      <c r="F2" s="43" t="s">
        <v>46</v>
      </c>
    </row>
    <row r="3">
      <c r="A3" s="45">
        <v>1.0</v>
      </c>
      <c r="B3" s="46" t="s">
        <v>47</v>
      </c>
      <c r="C3" s="47" t="s">
        <v>48</v>
      </c>
      <c r="D3" s="48"/>
      <c r="E3" s="49"/>
      <c r="F3" s="50"/>
    </row>
    <row r="4">
      <c r="A4" s="49"/>
      <c r="B4" s="51" t="s">
        <v>49</v>
      </c>
      <c r="C4" s="49"/>
      <c r="D4" s="52">
        <f>7000000</f>
        <v>7000000</v>
      </c>
      <c r="E4" s="47">
        <v>2.0</v>
      </c>
      <c r="F4" s="52">
        <f t="shared" ref="F4:F16" si="1">E4*D4</f>
        <v>14000000</v>
      </c>
    </row>
    <row r="5">
      <c r="A5" s="49"/>
      <c r="B5" s="51" t="s">
        <v>50</v>
      </c>
      <c r="C5" s="49"/>
      <c r="D5" s="52">
        <f>20000000*10%</f>
        <v>2000000</v>
      </c>
      <c r="E5" s="47">
        <v>1.0</v>
      </c>
      <c r="F5" s="52">
        <f t="shared" si="1"/>
        <v>2000000</v>
      </c>
    </row>
    <row r="6">
      <c r="A6" s="45">
        <v>2.0</v>
      </c>
      <c r="B6" s="46" t="s">
        <v>51</v>
      </c>
      <c r="C6" s="47" t="s">
        <v>52</v>
      </c>
      <c r="D6" s="52">
        <v>1000000.0</v>
      </c>
      <c r="E6" s="47">
        <v>5.0</v>
      </c>
      <c r="F6" s="52">
        <f t="shared" si="1"/>
        <v>5000000</v>
      </c>
    </row>
    <row r="7">
      <c r="A7" s="45">
        <v>3.0</v>
      </c>
      <c r="B7" s="46" t="s">
        <v>53</v>
      </c>
      <c r="C7" s="47" t="s">
        <v>52</v>
      </c>
      <c r="D7" s="52">
        <f>D6+200000</f>
        <v>1200000</v>
      </c>
      <c r="E7" s="47">
        <v>3.0</v>
      </c>
      <c r="F7" s="52">
        <f t="shared" si="1"/>
        <v>3600000</v>
      </c>
    </row>
    <row r="8">
      <c r="A8" s="45">
        <v>4.0</v>
      </c>
      <c r="B8" s="53" t="s">
        <v>54</v>
      </c>
      <c r="C8" s="47" t="s">
        <v>52</v>
      </c>
      <c r="D8" s="52">
        <v>2000000.0</v>
      </c>
      <c r="E8" s="47">
        <v>12.0</v>
      </c>
      <c r="F8" s="52">
        <f t="shared" si="1"/>
        <v>24000000</v>
      </c>
    </row>
    <row r="9">
      <c r="A9" s="45">
        <v>5.0</v>
      </c>
      <c r="B9" s="46" t="s">
        <v>55</v>
      </c>
      <c r="C9" s="47" t="s">
        <v>52</v>
      </c>
      <c r="D9" s="52">
        <f t="shared" ref="D9:D10" si="2">D8+200000</f>
        <v>2200000</v>
      </c>
      <c r="E9" s="47">
        <v>2.0</v>
      </c>
      <c r="F9" s="52">
        <f t="shared" si="1"/>
        <v>4400000</v>
      </c>
    </row>
    <row r="10">
      <c r="A10" s="45">
        <v>6.0</v>
      </c>
      <c r="B10" s="46" t="s">
        <v>56</v>
      </c>
      <c r="C10" s="47" t="s">
        <v>52</v>
      </c>
      <c r="D10" s="52">
        <f t="shared" si="2"/>
        <v>2400000</v>
      </c>
      <c r="E10" s="47">
        <v>1.0</v>
      </c>
      <c r="F10" s="52">
        <f t="shared" si="1"/>
        <v>2400000</v>
      </c>
    </row>
    <row r="11">
      <c r="A11" s="45">
        <v>5.0</v>
      </c>
      <c r="B11" s="46" t="s">
        <v>57</v>
      </c>
      <c r="C11" s="47" t="s">
        <v>52</v>
      </c>
      <c r="D11" s="52">
        <v>500000.0</v>
      </c>
      <c r="E11" s="47">
        <v>2.0</v>
      </c>
      <c r="F11" s="52">
        <f t="shared" si="1"/>
        <v>1000000</v>
      </c>
    </row>
    <row r="12">
      <c r="A12" s="45">
        <v>6.0</v>
      </c>
      <c r="B12" s="46" t="s">
        <v>58</v>
      </c>
      <c r="C12" s="47" t="s">
        <v>52</v>
      </c>
      <c r="D12" s="52">
        <f t="shared" ref="D12:D13" si="3">D11+200000</f>
        <v>700000</v>
      </c>
      <c r="E12" s="47">
        <v>4.0</v>
      </c>
      <c r="F12" s="52">
        <f t="shared" si="1"/>
        <v>2800000</v>
      </c>
    </row>
    <row r="13">
      <c r="A13" s="45">
        <v>5.0</v>
      </c>
      <c r="B13" s="46" t="s">
        <v>59</v>
      </c>
      <c r="C13" s="47" t="s">
        <v>52</v>
      </c>
      <c r="D13" s="52">
        <f t="shared" si="3"/>
        <v>900000</v>
      </c>
      <c r="E13" s="47">
        <v>12.0</v>
      </c>
      <c r="F13" s="52">
        <f t="shared" si="1"/>
        <v>10800000</v>
      </c>
    </row>
    <row r="14">
      <c r="A14" s="45">
        <v>6.0</v>
      </c>
      <c r="B14" s="46" t="s">
        <v>60</v>
      </c>
      <c r="C14" s="47" t="s">
        <v>52</v>
      </c>
      <c r="D14" s="52">
        <v>2.0E7</v>
      </c>
      <c r="E14" s="47">
        <v>2.0</v>
      </c>
      <c r="F14" s="52">
        <f t="shared" si="1"/>
        <v>40000000</v>
      </c>
    </row>
    <row r="15">
      <c r="A15" s="45">
        <v>5.0</v>
      </c>
      <c r="B15" s="46" t="s">
        <v>61</v>
      </c>
      <c r="C15" s="47" t="s">
        <v>52</v>
      </c>
      <c r="D15" s="52">
        <v>1500000.0</v>
      </c>
      <c r="E15" s="47">
        <v>1.0</v>
      </c>
      <c r="F15" s="52">
        <f t="shared" si="1"/>
        <v>1500000</v>
      </c>
    </row>
    <row r="16">
      <c r="A16" s="45">
        <v>6.0</v>
      </c>
      <c r="B16" s="46" t="s">
        <v>62</v>
      </c>
      <c r="C16" s="47" t="s">
        <v>52</v>
      </c>
      <c r="D16" s="52">
        <f>10%*sum(D3:D15)</f>
        <v>4140000</v>
      </c>
      <c r="E16" s="47">
        <v>1.0</v>
      </c>
      <c r="F16" s="52">
        <f t="shared" si="1"/>
        <v>4140000</v>
      </c>
    </row>
    <row r="17">
      <c r="A17" s="54"/>
      <c r="B17" s="55" t="s">
        <v>46</v>
      </c>
      <c r="C17" s="54"/>
      <c r="D17" s="54"/>
      <c r="E17" s="54"/>
      <c r="F17" s="56">
        <f>SUM(F3:F16)</f>
        <v>115640000</v>
      </c>
    </row>
  </sheetData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14.25"/>
    <col customWidth="1" min="2" max="2" width="13.13"/>
    <col customWidth="1" min="3" max="3" width="12.38"/>
    <col customWidth="1" min="4" max="4" width="13.63"/>
    <col customWidth="1" min="5" max="5" width="12.63"/>
    <col customWidth="1" min="6" max="6" width="13.38"/>
    <col customWidth="1" min="7" max="7" width="14.38"/>
    <col customWidth="1" min="8" max="9" width="13.38"/>
  </cols>
  <sheetData>
    <row r="1" ht="15.75" customHeight="1">
      <c r="A1" s="57" t="s">
        <v>63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58" t="s">
        <v>64</v>
      </c>
    </row>
    <row r="2" ht="15.75" customHeight="1">
      <c r="A2" s="26" t="s">
        <v>11</v>
      </c>
      <c r="B2" s="59">
        <v>18.0</v>
      </c>
      <c r="C2" s="59">
        <v>10.0</v>
      </c>
      <c r="D2" s="60">
        <v>9.0</v>
      </c>
      <c r="E2" s="60">
        <v>6.0</v>
      </c>
      <c r="F2" s="60">
        <v>5.0</v>
      </c>
      <c r="G2" s="60">
        <v>3.0</v>
      </c>
      <c r="H2" s="60">
        <v>2.0</v>
      </c>
      <c r="I2" s="61">
        <v>2400000.0</v>
      </c>
    </row>
    <row r="3" ht="15.75" customHeight="1">
      <c r="A3" s="26" t="s">
        <v>12</v>
      </c>
      <c r="B3" s="59">
        <v>18.0</v>
      </c>
      <c r="C3" s="59">
        <v>10.0</v>
      </c>
      <c r="D3" s="60">
        <v>9.0</v>
      </c>
      <c r="E3" s="60">
        <v>6.0</v>
      </c>
      <c r="F3" s="60">
        <v>5.0</v>
      </c>
      <c r="G3" s="60">
        <v>3.0</v>
      </c>
      <c r="H3" s="60">
        <v>2.0</v>
      </c>
      <c r="I3" s="61">
        <v>2400000.0</v>
      </c>
    </row>
    <row r="4" ht="15.75" customHeight="1">
      <c r="A4" s="26" t="s">
        <v>13</v>
      </c>
      <c r="B4" s="59">
        <v>36.0</v>
      </c>
      <c r="C4" s="59">
        <v>20.0</v>
      </c>
      <c r="D4" s="60">
        <v>18.0</v>
      </c>
      <c r="E4" s="60">
        <v>12.0</v>
      </c>
      <c r="F4" s="60">
        <v>10.0</v>
      </c>
      <c r="G4" s="60">
        <v>6.0</v>
      </c>
      <c r="H4" s="60">
        <v>4.0</v>
      </c>
      <c r="I4" s="61">
        <v>4800000.0</v>
      </c>
    </row>
    <row r="5" ht="15.75" customHeight="1">
      <c r="A5" s="26" t="s">
        <v>14</v>
      </c>
      <c r="B5" s="59">
        <v>36.0</v>
      </c>
      <c r="C5" s="59">
        <v>20.0</v>
      </c>
      <c r="D5" s="60">
        <v>18.0</v>
      </c>
      <c r="E5" s="60">
        <v>12.0</v>
      </c>
      <c r="F5" s="60">
        <v>10.0</v>
      </c>
      <c r="G5" s="60">
        <v>6.0</v>
      </c>
      <c r="H5" s="60">
        <v>4.0</v>
      </c>
      <c r="I5" s="61">
        <v>4800000.0</v>
      </c>
    </row>
    <row r="6" ht="15.75" customHeight="1">
      <c r="A6" s="26" t="s">
        <v>15</v>
      </c>
      <c r="B6" s="59">
        <v>18.0</v>
      </c>
      <c r="C6" s="59">
        <v>10.0</v>
      </c>
      <c r="D6" s="60">
        <v>9.0</v>
      </c>
      <c r="E6" s="60">
        <v>6.0</v>
      </c>
      <c r="F6" s="60">
        <v>5.0</v>
      </c>
      <c r="G6" s="60">
        <v>3.0</v>
      </c>
      <c r="H6" s="60">
        <v>2.0</v>
      </c>
      <c r="I6" s="61">
        <v>2400000.0</v>
      </c>
    </row>
    <row r="7" ht="15.75" customHeight="1">
      <c r="A7" s="62"/>
      <c r="B7" s="63">
        <v>126.0</v>
      </c>
      <c r="C7" s="63">
        <v>70.0</v>
      </c>
      <c r="D7" s="64">
        <v>63.0</v>
      </c>
      <c r="E7" s="64">
        <v>42.0</v>
      </c>
      <c r="F7" s="64">
        <v>35.0</v>
      </c>
      <c r="G7" s="64">
        <v>21.0</v>
      </c>
      <c r="H7" s="64">
        <v>14.0</v>
      </c>
      <c r="I7" s="65">
        <v>1.68E7</v>
      </c>
    </row>
    <row r="8" ht="15.75" customHeight="1">
      <c r="A8" s="18"/>
      <c r="B8" s="18"/>
      <c r="C8" s="18"/>
      <c r="D8" s="18"/>
      <c r="E8" s="18"/>
      <c r="F8" s="18"/>
      <c r="G8" s="18"/>
      <c r="H8" s="18"/>
      <c r="I8" s="18"/>
    </row>
    <row r="9" ht="15.75" customHeight="1">
      <c r="A9" s="66" t="s">
        <v>65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3" t="s">
        <v>9</v>
      </c>
      <c r="I9" s="58" t="s">
        <v>64</v>
      </c>
    </row>
    <row r="10" ht="15.75" customHeight="1">
      <c r="A10" s="26" t="s">
        <v>11</v>
      </c>
      <c r="B10" s="67">
        <v>60.0</v>
      </c>
      <c r="C10" s="67">
        <v>40.0</v>
      </c>
      <c r="D10" s="68">
        <v>30.0</v>
      </c>
      <c r="E10" s="68">
        <v>16.0</v>
      </c>
      <c r="F10" s="68">
        <v>12.0</v>
      </c>
      <c r="G10" s="68">
        <v>10.0</v>
      </c>
      <c r="H10" s="68">
        <v>8.0</v>
      </c>
      <c r="I10" s="69">
        <f t="shared" ref="I10:I14" si="1">1400000*H10</f>
        <v>11200000</v>
      </c>
    </row>
    <row r="11" ht="15.75" customHeight="1">
      <c r="A11" s="26" t="s">
        <v>12</v>
      </c>
      <c r="B11" s="67">
        <v>45.0</v>
      </c>
      <c r="C11" s="67">
        <v>21.0</v>
      </c>
      <c r="D11" s="68">
        <v>16.0</v>
      </c>
      <c r="E11" s="68">
        <v>10.0</v>
      </c>
      <c r="F11" s="68">
        <v>8.0</v>
      </c>
      <c r="G11" s="68">
        <v>7.0</v>
      </c>
      <c r="H11" s="68">
        <v>5.0</v>
      </c>
      <c r="I11" s="69">
        <f t="shared" si="1"/>
        <v>7000000</v>
      </c>
    </row>
    <row r="12" ht="15.75" customHeight="1">
      <c r="A12" s="26" t="s">
        <v>13</v>
      </c>
      <c r="B12" s="67">
        <v>50.0</v>
      </c>
      <c r="C12" s="67">
        <v>22.0</v>
      </c>
      <c r="D12" s="68">
        <v>15.0</v>
      </c>
      <c r="E12" s="68">
        <v>12.0</v>
      </c>
      <c r="F12" s="68">
        <v>10.0</v>
      </c>
      <c r="G12" s="68">
        <v>8.0</v>
      </c>
      <c r="H12" s="68">
        <v>6.0</v>
      </c>
      <c r="I12" s="69">
        <f t="shared" si="1"/>
        <v>8400000</v>
      </c>
    </row>
    <row r="13" ht="15.75" customHeight="1">
      <c r="A13" s="26" t="s">
        <v>14</v>
      </c>
      <c r="B13" s="67">
        <v>30.0</v>
      </c>
      <c r="C13" s="67">
        <v>16.0</v>
      </c>
      <c r="D13" s="68">
        <v>10.0</v>
      </c>
      <c r="E13" s="68">
        <v>6.0</v>
      </c>
      <c r="F13" s="68">
        <v>5.0</v>
      </c>
      <c r="G13" s="68">
        <v>4.0</v>
      </c>
      <c r="H13" s="68">
        <v>3.0</v>
      </c>
      <c r="I13" s="69">
        <f t="shared" si="1"/>
        <v>4200000</v>
      </c>
    </row>
    <row r="14" ht="15.75" customHeight="1">
      <c r="A14" s="26" t="s">
        <v>15</v>
      </c>
      <c r="B14" s="67">
        <v>65.0</v>
      </c>
      <c r="C14" s="67">
        <v>36.0</v>
      </c>
      <c r="D14" s="68">
        <v>12.0</v>
      </c>
      <c r="E14" s="68">
        <v>6.0</v>
      </c>
      <c r="F14" s="68">
        <v>5.0</v>
      </c>
      <c r="G14" s="68">
        <v>3.0</v>
      </c>
      <c r="H14" s="68">
        <v>2.0</v>
      </c>
      <c r="I14" s="69">
        <f t="shared" si="1"/>
        <v>2800000</v>
      </c>
    </row>
    <row r="15" ht="15.75" customHeight="1">
      <c r="A15" s="70"/>
      <c r="B15" s="71">
        <f t="shared" ref="B15:I15" si="2">SUM(B10:B14)</f>
        <v>250</v>
      </c>
      <c r="C15" s="71">
        <f t="shared" si="2"/>
        <v>135</v>
      </c>
      <c r="D15" s="72">
        <f t="shared" si="2"/>
        <v>83</v>
      </c>
      <c r="E15" s="72">
        <f t="shared" si="2"/>
        <v>50</v>
      </c>
      <c r="F15" s="72">
        <f t="shared" si="2"/>
        <v>40</v>
      </c>
      <c r="G15" s="72">
        <f t="shared" si="2"/>
        <v>32</v>
      </c>
      <c r="H15" s="72">
        <f t="shared" si="2"/>
        <v>24</v>
      </c>
      <c r="I15" s="73">
        <f t="shared" si="2"/>
        <v>33600000</v>
      </c>
    </row>
    <row r="16" ht="15.75" customHeight="1">
      <c r="A16" s="74"/>
      <c r="B16" s="74"/>
      <c r="C16" s="74"/>
      <c r="D16" s="74"/>
      <c r="E16" s="74"/>
      <c r="F16" s="74"/>
      <c r="G16" s="74"/>
      <c r="H16" s="74"/>
      <c r="I16" s="74"/>
    </row>
    <row r="17" ht="15.75" customHeight="1">
      <c r="A17" s="75" t="s">
        <v>66</v>
      </c>
      <c r="B17" s="22" t="s">
        <v>67</v>
      </c>
      <c r="C17" s="22" t="s">
        <v>68</v>
      </c>
      <c r="D17" s="22" t="s">
        <v>69</v>
      </c>
      <c r="E17" s="22" t="s">
        <v>70</v>
      </c>
      <c r="F17" s="22" t="s">
        <v>71</v>
      </c>
      <c r="G17" s="22" t="s">
        <v>72</v>
      </c>
      <c r="H17" s="22" t="s">
        <v>73</v>
      </c>
      <c r="I17" s="76" t="s">
        <v>74</v>
      </c>
    </row>
    <row r="18" ht="15.75" customHeight="1">
      <c r="A18" s="77" t="s">
        <v>63</v>
      </c>
      <c r="B18" s="78">
        <f>I7/B7</f>
        <v>133333.3333</v>
      </c>
      <c r="C18" s="78">
        <f>I7/C7</f>
        <v>240000</v>
      </c>
      <c r="D18" s="78">
        <f>I7/D7</f>
        <v>266666.6667</v>
      </c>
      <c r="E18" s="78">
        <f>I7/E7</f>
        <v>400000</v>
      </c>
      <c r="F18" s="78">
        <f>I7/F7</f>
        <v>480000</v>
      </c>
      <c r="G18" s="78">
        <f>I7/G7</f>
        <v>800000</v>
      </c>
      <c r="H18" s="78">
        <f>I7/H7</f>
        <v>1200000</v>
      </c>
      <c r="I18" s="79"/>
    </row>
    <row r="19" ht="15.75" customHeight="1">
      <c r="A19" s="80" t="s">
        <v>65</v>
      </c>
      <c r="B19" s="81">
        <f>I15/B15</f>
        <v>134400</v>
      </c>
      <c r="C19" s="81">
        <f>I15/C15</f>
        <v>248888.8889</v>
      </c>
      <c r="D19" s="81">
        <f>I15/D15</f>
        <v>404819.2771</v>
      </c>
      <c r="E19" s="81">
        <f>I15/E15</f>
        <v>672000</v>
      </c>
      <c r="F19" s="81">
        <f>I15/F15</f>
        <v>840000</v>
      </c>
      <c r="G19" s="81">
        <f>I15/G15</f>
        <v>1050000</v>
      </c>
      <c r="H19" s="81">
        <f>I15/H15</f>
        <v>1400000</v>
      </c>
      <c r="I19" s="82"/>
    </row>
    <row r="20" ht="15.75" customHeight="1">
      <c r="A20" s="74"/>
      <c r="B20" s="74"/>
      <c r="C20" s="74"/>
      <c r="D20" s="74"/>
      <c r="E20" s="74"/>
      <c r="F20" s="74"/>
      <c r="G20" s="74"/>
      <c r="H20" s="74"/>
      <c r="I20" s="74"/>
    </row>
    <row r="21" ht="15.75" customHeight="1">
      <c r="A21" s="74"/>
      <c r="B21" s="74"/>
      <c r="C21" s="74"/>
      <c r="D21" s="74"/>
      <c r="E21" s="74"/>
      <c r="F21" s="74"/>
      <c r="G21" s="74"/>
      <c r="H21" s="74"/>
      <c r="I21" s="74"/>
    </row>
    <row r="22" ht="15.75" customHeight="1">
      <c r="A22" s="74"/>
      <c r="B22" s="74"/>
      <c r="C22" s="74"/>
      <c r="D22" s="74"/>
      <c r="E22" s="74"/>
      <c r="F22" s="74"/>
      <c r="G22" s="74"/>
      <c r="H22" s="74"/>
      <c r="I22" s="74"/>
    </row>
    <row r="23" ht="15.75" customHeight="1">
      <c r="A23" s="74"/>
      <c r="B23" s="74"/>
      <c r="C23" s="74"/>
      <c r="D23" s="74"/>
      <c r="E23" s="74"/>
      <c r="F23" s="74"/>
      <c r="G23" s="74"/>
      <c r="H23" s="74"/>
      <c r="I23" s="74"/>
    </row>
    <row r="24" ht="15.75" customHeight="1">
      <c r="A24" s="74"/>
      <c r="B24" s="74"/>
      <c r="C24" s="74"/>
      <c r="D24" s="74"/>
      <c r="E24" s="74"/>
      <c r="F24" s="74"/>
      <c r="G24" s="74"/>
      <c r="H24" s="74"/>
      <c r="I24" s="74"/>
    </row>
    <row r="25" ht="15.75" customHeight="1">
      <c r="A25" s="74"/>
      <c r="B25" s="74"/>
      <c r="C25" s="74"/>
      <c r="D25" s="74"/>
      <c r="E25" s="74"/>
      <c r="F25" s="74"/>
      <c r="G25" s="74"/>
      <c r="H25" s="74"/>
      <c r="I25" s="74"/>
    </row>
    <row r="26" ht="15.75" customHeight="1">
      <c r="A26" s="74"/>
      <c r="B26" s="74"/>
      <c r="C26" s="74"/>
      <c r="D26" s="74"/>
      <c r="E26" s="74"/>
      <c r="F26" s="74"/>
      <c r="G26" s="74"/>
      <c r="H26" s="74"/>
      <c r="I26" s="74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8" width="13.75"/>
  </cols>
  <sheetData>
    <row r="1" ht="15.75" customHeight="1">
      <c r="A1" s="57" t="s">
        <v>63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</row>
    <row r="2" ht="15.75" customHeight="1">
      <c r="A2" s="26" t="s">
        <v>11</v>
      </c>
      <c r="B2" s="59">
        <v>18.0</v>
      </c>
      <c r="C2" s="59">
        <v>12.0</v>
      </c>
      <c r="D2" s="60">
        <v>9.0</v>
      </c>
      <c r="E2" s="60">
        <v>6.0</v>
      </c>
      <c r="F2" s="60">
        <v>5.0</v>
      </c>
      <c r="G2" s="60">
        <v>3.0</v>
      </c>
      <c r="H2" s="60">
        <v>2.0</v>
      </c>
    </row>
    <row r="3" ht="15.75" customHeight="1">
      <c r="A3" s="26" t="s">
        <v>12</v>
      </c>
      <c r="B3" s="59">
        <v>20.0</v>
      </c>
      <c r="C3" s="59">
        <v>15.0</v>
      </c>
      <c r="D3" s="60">
        <v>9.0</v>
      </c>
      <c r="E3" s="60">
        <v>6.0</v>
      </c>
      <c r="F3" s="60">
        <v>5.0</v>
      </c>
      <c r="G3" s="60">
        <v>3.0</v>
      </c>
      <c r="H3" s="60">
        <v>2.0</v>
      </c>
    </row>
    <row r="4" ht="15.75" customHeight="1">
      <c r="A4" s="26" t="s">
        <v>13</v>
      </c>
      <c r="B4" s="59">
        <v>25.0</v>
      </c>
      <c r="C4" s="59">
        <v>20.0</v>
      </c>
      <c r="D4" s="60">
        <v>15.0</v>
      </c>
      <c r="E4" s="60">
        <v>11.0</v>
      </c>
      <c r="F4" s="60">
        <v>8.0</v>
      </c>
      <c r="G4" s="60">
        <v>4.0</v>
      </c>
      <c r="H4" s="60">
        <v>2.0</v>
      </c>
    </row>
    <row r="5" ht="15.75" customHeight="1">
      <c r="A5" s="26" t="s">
        <v>14</v>
      </c>
      <c r="B5" s="59">
        <v>18.0</v>
      </c>
      <c r="C5" s="59">
        <v>13.0</v>
      </c>
      <c r="D5" s="60">
        <v>10.0</v>
      </c>
      <c r="E5" s="60">
        <v>6.0</v>
      </c>
      <c r="F5" s="60">
        <v>4.0</v>
      </c>
      <c r="G5" s="60">
        <v>3.0</v>
      </c>
      <c r="H5" s="60">
        <v>1.0</v>
      </c>
    </row>
    <row r="6" ht="15.75" customHeight="1">
      <c r="A6" s="26" t="s">
        <v>15</v>
      </c>
      <c r="B6" s="59">
        <v>30.0</v>
      </c>
      <c r="C6" s="59">
        <v>24.0</v>
      </c>
      <c r="D6" s="60">
        <v>18.0</v>
      </c>
      <c r="E6" s="60">
        <v>9.0</v>
      </c>
      <c r="F6" s="60">
        <v>6.0</v>
      </c>
      <c r="G6" s="60">
        <v>3.0</v>
      </c>
      <c r="H6" s="60">
        <v>2.0</v>
      </c>
    </row>
    <row r="7" ht="15.75" customHeight="1">
      <c r="A7" s="62"/>
      <c r="B7" s="63">
        <v>126.0</v>
      </c>
      <c r="C7" s="63">
        <v>70.0</v>
      </c>
      <c r="D7" s="64">
        <v>63.0</v>
      </c>
      <c r="E7" s="64">
        <v>42.0</v>
      </c>
      <c r="F7" s="64">
        <v>35.0</v>
      </c>
      <c r="G7" s="64">
        <v>21.0</v>
      </c>
      <c r="H7" s="64">
        <v>14.0</v>
      </c>
    </row>
    <row r="8" ht="15.75" customHeight="1">
      <c r="A8" s="18"/>
      <c r="B8" s="18"/>
      <c r="C8" s="18"/>
      <c r="D8" s="18"/>
      <c r="E8" s="18"/>
      <c r="F8" s="18"/>
      <c r="G8" s="18"/>
      <c r="H8" s="18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12.63"/>
    <col customWidth="1" min="2" max="2" width="13.38"/>
    <col customWidth="1" min="3" max="3" width="12.63"/>
    <col customWidth="1" min="4" max="4" width="13.75"/>
    <col customWidth="1" min="5" max="6" width="12.63"/>
    <col customWidth="1" min="7" max="7" width="13.63"/>
  </cols>
  <sheetData>
    <row r="1" ht="15.75" customHeight="1">
      <c r="A1" s="57" t="s">
        <v>63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</row>
    <row r="2" ht="15.75" customHeight="1">
      <c r="A2" s="26" t="s">
        <v>11</v>
      </c>
      <c r="B2" s="59">
        <v>15.0</v>
      </c>
      <c r="C2" s="59">
        <v>10.0</v>
      </c>
      <c r="D2" s="60">
        <v>6.0</v>
      </c>
      <c r="E2" s="60">
        <v>4.0</v>
      </c>
      <c r="F2" s="60">
        <v>3.0</v>
      </c>
      <c r="G2" s="60">
        <v>2.0</v>
      </c>
      <c r="H2" s="60">
        <v>1.0</v>
      </c>
    </row>
    <row r="3" ht="15.75" customHeight="1">
      <c r="A3" s="26" t="s">
        <v>12</v>
      </c>
      <c r="B3" s="59">
        <v>20.0</v>
      </c>
      <c r="C3" s="59">
        <v>15.0</v>
      </c>
      <c r="D3" s="60">
        <v>9.0</v>
      </c>
      <c r="E3" s="60">
        <v>6.0</v>
      </c>
      <c r="F3" s="60">
        <v>5.0</v>
      </c>
      <c r="G3" s="60">
        <v>3.0</v>
      </c>
      <c r="H3" s="60">
        <v>2.0</v>
      </c>
    </row>
    <row r="4" ht="15.75" customHeight="1">
      <c r="A4" s="26" t="s">
        <v>13</v>
      </c>
      <c r="B4" s="59">
        <v>25.0</v>
      </c>
      <c r="C4" s="59">
        <v>20.0</v>
      </c>
      <c r="D4" s="60">
        <v>15.0</v>
      </c>
      <c r="E4" s="60">
        <v>11.0</v>
      </c>
      <c r="F4" s="60">
        <v>8.0</v>
      </c>
      <c r="G4" s="60">
        <v>4.0</v>
      </c>
      <c r="H4" s="60">
        <v>2.0</v>
      </c>
    </row>
    <row r="5" ht="15.75" customHeight="1">
      <c r="A5" s="26" t="s">
        <v>14</v>
      </c>
      <c r="B5" s="59">
        <v>18.0</v>
      </c>
      <c r="C5" s="59">
        <v>13.0</v>
      </c>
      <c r="D5" s="60">
        <v>10.0</v>
      </c>
      <c r="E5" s="60">
        <v>6.0</v>
      </c>
      <c r="F5" s="60">
        <v>4.0</v>
      </c>
      <c r="G5" s="60">
        <v>3.0</v>
      </c>
      <c r="H5" s="60">
        <v>1.0</v>
      </c>
    </row>
    <row r="6" ht="15.75" customHeight="1">
      <c r="A6" s="26" t="s">
        <v>15</v>
      </c>
      <c r="B6" s="59">
        <v>35.0</v>
      </c>
      <c r="C6" s="59">
        <v>26.0</v>
      </c>
      <c r="D6" s="60">
        <v>18.0</v>
      </c>
      <c r="E6" s="60">
        <v>9.0</v>
      </c>
      <c r="F6" s="60">
        <v>6.0</v>
      </c>
      <c r="G6" s="60">
        <v>3.0</v>
      </c>
      <c r="H6" s="60">
        <v>2.0</v>
      </c>
    </row>
    <row r="7" ht="15.75" customHeight="1">
      <c r="A7" s="62"/>
      <c r="B7" s="63">
        <v>126.0</v>
      </c>
      <c r="C7" s="63">
        <v>70.0</v>
      </c>
      <c r="D7" s="64">
        <v>63.0</v>
      </c>
      <c r="E7" s="64">
        <v>42.0</v>
      </c>
      <c r="F7" s="64">
        <v>35.0</v>
      </c>
      <c r="G7" s="64">
        <v>21.0</v>
      </c>
      <c r="H7" s="64">
        <v>14.0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