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6.BC TỔNG QUAN" sheetId="1" r:id="rId4"/>
    <sheet state="visible" name="05.REPORT" sheetId="2" r:id="rId5"/>
    <sheet state="visible" name="04.KPI_Đăng Tin TD" sheetId="3" r:id="rId6"/>
    <sheet state="visible" name="03. CHI PHÍ TUYỂN DỤNG" sheetId="4" r:id="rId7"/>
    <sheet state="visible" name="02.DATA ƯV" sheetId="5" r:id="rId8"/>
    <sheet state="visible" name="01.DATA" sheetId="6" r:id="rId9"/>
  </sheets>
  <definedNames>
    <definedName hidden="1" localSheetId="4" name="Z_E92FFBC2_2474_49BC_80C1_A1882FD8C7FB_.wvu.FilterData">'02.DATA ƯV'!$A$1:$AZ$95</definedName>
    <definedName hidden="1" localSheetId="4" name="Z_A338938F_9A0D_4DA5_8BD1_DC99502AE0C3_.wvu.FilterData">'02.DATA ƯV'!$A$1:$AZ$95</definedName>
  </definedNames>
  <calcPr/>
  <customWorkbookViews>
    <customWorkbookView activeSheetId="0" maximized="1" windowHeight="0" windowWidth="0" guid="{E92FFBC2-2474-49BC-80C1-A1882FD8C7FB}" name="Bộ lọc 1"/>
    <customWorkbookView activeSheetId="0" maximized="1" windowHeight="0" windowWidth="0" guid="{A338938F-9A0D-4DA5-8BD1-DC99502AE0C3}" name="Bộ lọc 2"/>
  </customWorkbookViews>
  <extLst>
    <ext uri="GoogleSheetsCustomDataVersion2">
      <go:sheetsCustomData xmlns:go="http://customooxmlschemas.google.com/" r:id="rId10" roundtripDataChecksum="7i7lCj0g31/pAywXtYrLn9jMX3TGjVX/do3u3SF9Hf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======
ID#AAABJGWoTwQ
    (2024-03-14 04:38:52)
căn cứ đặc thù TD của từng DN, xác định thời gian dành cho công việc này của các cán bộ
Ví dụ  ở đây TPNS dành 10% thời gian cho việc tuyển dụng</t>
      </text>
    </comment>
  </commentList>
  <extLst>
    <ext uri="GoogleSheetsCustomDataVersion2">
      <go:sheetsCustomData xmlns:go="http://customooxmlschemas.google.com/" r:id="rId1" roundtripDataSignature="AMtx7miGrkbR+yg5qXXT+Z1izhEbGXhOuA=="/>
    </ext>
  </extLst>
</comments>
</file>

<file path=xl/sharedStrings.xml><?xml version="1.0" encoding="utf-8"?>
<sst xmlns="http://schemas.openxmlformats.org/spreadsheetml/2006/main" count="3225" uniqueCount="547">
  <si>
    <t>BÁO CÁO TỔNG QUAN TÌNH HÌNH TUYỂN DỤNG</t>
  </si>
  <si>
    <t>Từ ngày</t>
  </si>
  <si>
    <t>Đến ngày</t>
  </si>
  <si>
    <t>*** Lựa chọn tháng xem báo cáo</t>
  </si>
  <si>
    <t>HS ứng tuyển</t>
  </si>
  <si>
    <t>HS Sơ tuyển</t>
  </si>
  <si>
    <t>Phỏng vấn</t>
  </si>
  <si>
    <t>OFFER</t>
  </si>
  <si>
    <t>Đi làm</t>
  </si>
  <si>
    <t>% chuyển đổi
HS ứng tuyển</t>
  </si>
  <si>
    <t>% chuyển đổi
HS phỏng vấn</t>
  </si>
  <si>
    <t>TỔNG CHI PHÍ TUYỂN DỤNG</t>
  </si>
  <si>
    <t>CHI PHÍ/ HS ỨNG TUYỂN</t>
  </si>
  <si>
    <t>CHI PHÍ/ NV ĐI LÀM</t>
  </si>
  <si>
    <t>CHI PHÍ TUYỂN DỤNG THEO CHI NHÁNH</t>
  </si>
  <si>
    <t>CN Cần Thơ</t>
  </si>
  <si>
    <t>CN Đà Nẵng</t>
  </si>
  <si>
    <t>CN Hà Nội</t>
  </si>
  <si>
    <t>CN HCM</t>
  </si>
  <si>
    <t>CN Phú Quốc</t>
  </si>
  <si>
    <t>Thống kê chuyển đổi hồ sơ ứng viên</t>
  </si>
  <si>
    <t>HS LOẠI</t>
  </si>
  <si>
    <t>HS Ứng tuyển</t>
  </si>
  <si>
    <t>HS sơ tuyển</t>
  </si>
  <si>
    <t>PV đợt 1</t>
  </si>
  <si>
    <t>PV đợt 2</t>
  </si>
  <si>
    <t>THỐNG KÊ TÌNH TRẠNG TUYỂN DỤNG CÁC VÒNG - THEO CHI NHÁNH</t>
  </si>
  <si>
    <t>Chi nhánh</t>
  </si>
  <si>
    <t>CÁC VÒNG</t>
  </si>
  <si>
    <t>Tổng cộng</t>
  </si>
  <si>
    <t>ỨNG TUYỂN</t>
  </si>
  <si>
    <t>SƠ TUYỂN</t>
  </si>
  <si>
    <t>PV VÒNG 1</t>
  </si>
  <si>
    <t>PV VÒNG 2</t>
  </si>
  <si>
    <t>ĐI LÀM</t>
  </si>
  <si>
    <t>TỔNG NHÂN VIÊN TRÚNG TUYỂN CHÍNH THỨC</t>
  </si>
  <si>
    <t>Vị trí tuyển dụng</t>
  </si>
  <si>
    <t>16/3 test</t>
  </si>
  <si>
    <t>Chat page</t>
  </si>
  <si>
    <t xml:space="preserve">Chuyên viên IT </t>
  </si>
  <si>
    <t>Code ladipage</t>
  </si>
  <si>
    <t>Content</t>
  </si>
  <si>
    <t>Copywriter</t>
  </si>
  <si>
    <t xml:space="preserve">CSKH </t>
  </si>
  <si>
    <t>CSKH HRM</t>
  </si>
  <si>
    <t>Graphic</t>
  </si>
  <si>
    <t>THỐNG KÊ HIỆU QUẢ TUYỂN DỤNG THEO VỊ TRÍ TUYỂN DỤNG</t>
  </si>
  <si>
    <t>VỊ TRÍ 
TUYỂN DỤNG</t>
  </si>
  <si>
    <t>THỐNG KÊ HIỆU QUẢ TUYỂN DỤNG THEO THÁNG</t>
  </si>
  <si>
    <t>THÁNG 
TUYỂN DỤNG</t>
  </si>
  <si>
    <t>Tháng 1</t>
  </si>
  <si>
    <t>Tháng 10</t>
  </si>
  <si>
    <t>Tháng 11</t>
  </si>
  <si>
    <t>Tháng 12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</si>
  <si>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</si>
  <si>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</si>
  <si>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</si>
  <si>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</si>
  <si>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</si>
  <si>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</si>
  <si>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</si>
  <si>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</si>
  <si>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BÁO CÁO THEO TRÌNH ĐỘ HỌC VẤN HỒ SƠ ỨNG TUYỂN THEO THÁNG</t>
  </si>
  <si>
    <t>Trình độ đào tạo</t>
  </si>
  <si>
    <t>Cao đẳng</t>
  </si>
  <si>
    <t>Đại học</t>
  </si>
  <si>
    <t>Thạc sĩ</t>
  </si>
  <si>
    <t>Tiến sĩ</t>
  </si>
  <si>
    <t>Trung cấp</t>
  </si>
  <si>
    <t>THỐNG KÊ KẾT QUẢ TUYỂN DỤNG THEO PHÒNG BAN</t>
  </si>
  <si>
    <t>PHÒNG BAN</t>
  </si>
  <si>
    <t>Phòng Marketing</t>
  </si>
  <si>
    <t>Phòng Nhân sự</t>
  </si>
  <si>
    <t>Phòng TC-KT</t>
  </si>
  <si>
    <t>Phòng Vận hành</t>
  </si>
  <si>
    <t>Văn phòng Tổng công ty</t>
  </si>
  <si>
    <t>Viện Mibi</t>
  </si>
  <si>
    <t>BÁO CÁO HIỆU QUẢ NGUỒN TUYỂN DỤNG THEO NĂM</t>
  </si>
  <si>
    <t>Nguồn tuyển dụng</t>
  </si>
  <si>
    <t>Facebook Group</t>
  </si>
  <si>
    <t>Giới thiệu nội bộ</t>
  </si>
  <si>
    <t>HR Hunt</t>
  </si>
  <si>
    <t>Nguồn khác</t>
  </si>
  <si>
    <t>TOPCV</t>
  </si>
  <si>
    <t>Vietnamwork</t>
  </si>
  <si>
    <t>Website</t>
  </si>
  <si>
    <t>BÁO CÁO HIỆU QUẢ NGUỒN TUYỂN DỤNG 
THEO CHUYỂN VIÊN PHỤ TRÁCH</t>
  </si>
  <si>
    <t>CV tuyển dụng</t>
  </si>
  <si>
    <t>DungTV</t>
  </si>
  <si>
    <t>HaLH</t>
  </si>
  <si>
    <t>ThuyNTT</t>
  </si>
  <si>
    <t>ThươngNT</t>
  </si>
  <si>
    <t>TrangTT</t>
  </si>
  <si>
    <t>BÁO CÁO CHI PHÍ TUYỂN DỤNG THEO NGUỒN/ HỒ SƠ</t>
  </si>
  <si>
    <t>Nguồn</t>
  </si>
  <si>
    <t>Theo hồ sơ 
ứng viên</t>
  </si>
  <si>
    <t>Theo nhân viên
 trúng tuyển</t>
  </si>
  <si>
    <t xml:space="preserve">Website </t>
  </si>
  <si>
    <t>Sử dụng bộ lọc để xem thống kê theo tháng</t>
  </si>
  <si>
    <t>BÁO CÁO CHUYỂN ĐỔI ỨNG VIÊN</t>
  </si>
  <si>
    <t>Giá trị</t>
  </si>
  <si>
    <t>HS Loại</t>
  </si>
  <si>
    <t>%</t>
  </si>
  <si>
    <t>SL LOẠI</t>
  </si>
  <si>
    <t>TỔNG HS Ứng tuyển</t>
  </si>
  <si>
    <t>TỔNG HỒ SƠ ỨNG TUYỂN</t>
  </si>
  <si>
    <t>TỔNG ỨNG VIÊN ĐẠT SƠ TUYỂN</t>
  </si>
  <si>
    <t>TỔNG ỨNG VIÊN ĐẠT PV 1</t>
  </si>
  <si>
    <t>TỔNG ỨNG VIÊN ĐẠT PV 2</t>
  </si>
  <si>
    <t>TỔNG ỨNG VIÊN ĐỒNG Ý OFFER</t>
  </si>
  <si>
    <t>BÁO CÁO HIỆU QUẢ TUYỂN DỤNG - THEO CHI NHÁNH</t>
  </si>
  <si>
    <t>CSKH</t>
  </si>
  <si>
    <t>BÁO CÁO HIỆU QUẢ NGUỒN TUYỂN DỤNG - HỒ SƠ ỨNG TUYỂN THEO THÁNG</t>
  </si>
  <si>
    <t>COUNTA của Họ và tên</t>
  </si>
  <si>
    <t>BÁO CÁO NGUỒN TUYỂN DỤNG
ỨNG TUYỂN THEO THÁNG</t>
  </si>
  <si>
    <t>BÁO CÁO HIỆU QUẢ NGUỒN TUYỂN DỤNG - TRÚNG TUYỂN THEO THÁNG</t>
  </si>
  <si>
    <t>COUNTA của Ký HĐ chính thức</t>
  </si>
  <si>
    <t>BÁO CÁO NGUỒN TUYỂN DỤNG
TRÚNG TUYỂN THEO THÁNG</t>
  </si>
  <si>
    <t>SL ỨNG TUYỂN</t>
  </si>
  <si>
    <t>TRÚNG TUYỂN</t>
  </si>
  <si>
    <t>THỐNG KÊ HIỆU QUẢ 
TUYỂN DỤNG THEO THÁNG</t>
  </si>
  <si>
    <t>THỐNG KÊ KẾT QUẢ TUYỂN DỤNG THEO VỊ TRÍ TUYỂN DỤNG</t>
  </si>
  <si>
    <t>THỐNG KÊ CHUYỂN ĐỔI ỨNG VIÊN TỪNG VỊ TRÍ VÀ TỪNG VÒNG</t>
  </si>
  <si>
    <t xml:space="preserve"> Vòng 1_Sơ tuyển qua điện thoại</t>
  </si>
  <si>
    <t>Vòng 2_Thi tuyển</t>
  </si>
  <si>
    <t xml:space="preserve"> Vòng 3_Phỏng vấn 1</t>
  </si>
  <si>
    <t>Vòng 4_Phỏng vấn 2</t>
  </si>
  <si>
    <t>Vòng 5_Offer</t>
  </si>
  <si>
    <t>THỐNG KÊ KẾT QUẢ TUYỂN DỤNG THEO CHI NHÁNH/ PHÒNG BAN</t>
  </si>
  <si>
    <t>THỐNG KÊ KẾT QUẢ TUYỂN DỤNG
THEO CHI NHÁNH/ PHÒNG BAN</t>
  </si>
  <si>
    <t xml:space="preserve">Phòng Nhân sự </t>
  </si>
  <si>
    <t xml:space="preserve">Phòng TC-KT </t>
  </si>
  <si>
    <t xml:space="preserve">Viện Mibi </t>
  </si>
  <si>
    <t>THỐNG KÊ CHI PHÍ TUYỂN DỤNG THEO NGUỒN</t>
  </si>
  <si>
    <t>chi phí/ Hồ sơ ứng tuyển</t>
  </si>
  <si>
    <t>chi phí/ NV trúng tuyển</t>
  </si>
  <si>
    <t>BÁO CÁO LÝ DO LOẠI - VÒNG SƠ TUYỂN</t>
  </si>
  <si>
    <t>THỐNG KÊ LÝ DO LOẠI CÁC VÒNG</t>
  </si>
  <si>
    <t>LÝ DO LOẠI</t>
  </si>
  <si>
    <t>SLUV LOẠI</t>
  </si>
  <si>
    <t>thống kê SLUV loại qua các vòng</t>
  </si>
  <si>
    <t>Loại HS_Chuyên ngành không phù hợp</t>
  </si>
  <si>
    <t>Sơ loại qua điện thoại</t>
  </si>
  <si>
    <t>Loại HS_Định hướng công việc không phù hợp</t>
  </si>
  <si>
    <t>Thi tuyển</t>
  </si>
  <si>
    <t>Loại HS_Không có khả năng gắn bó</t>
  </si>
  <si>
    <t>Phỏng vấn vòng 1</t>
  </si>
  <si>
    <t>Loại HS_Tinh thần/Thái độ không phù hợp</t>
  </si>
  <si>
    <t>Phỏng vấn vòng 2</t>
  </si>
  <si>
    <t>Loại HS_Trình độ (bằng cấp) không phù hợp</t>
  </si>
  <si>
    <t>Offer</t>
  </si>
  <si>
    <t>Thử việc</t>
  </si>
  <si>
    <t>BÁO CÁO LÝ DO LOẠI - VÒNG THI TUYỂN</t>
  </si>
  <si>
    <t>Thi tuyển_Đã có công việc khác</t>
  </si>
  <si>
    <t>Thi tuyển_Không có nhu cầu ứng tuyển</t>
  </si>
  <si>
    <t>Thi tuyển_Không đáp ứng thời gian làm việc</t>
  </si>
  <si>
    <t>Thi tuyển_Không làm bài Test</t>
  </si>
  <si>
    <t>Thi tuyển_Kiến thức/Chuyên môn/Kỹ năng không đạt</t>
  </si>
  <si>
    <t>Thi tuyển_Tinh thần/Thái độ không phù hợp</t>
  </si>
  <si>
    <t>BÁO CÁO LÝ DO LOẠI - VÒNG PHỎNG VẤN 1</t>
  </si>
  <si>
    <t>BÁO CÁO THEO TRÌNH ĐỘ HỌC VẤN - HỒ SƠ ỨNG TUYỂN THEO THÁNG</t>
  </si>
  <si>
    <t>TRÌNH ĐỘ ĐÀO TẠO</t>
  </si>
  <si>
    <t>PV_Đã có công việc khác</t>
  </si>
  <si>
    <t>PV_Địa điểm không phù hợp</t>
  </si>
  <si>
    <t>PV_Định hướng công việc không phù hợp</t>
  </si>
  <si>
    <t>PV_Không có khả năng gắn bó</t>
  </si>
  <si>
    <t>PV_Không đáp ứng thời gian làm việc</t>
  </si>
  <si>
    <t>PV_Kinh nghiệm không phù hợp</t>
  </si>
  <si>
    <t>PV_Ứng viên không chia sẻ lý do</t>
  </si>
  <si>
    <t>BÁO CÁO LÝ DO LOẠI - VÒNG PHỎNG VẤN 2</t>
  </si>
  <si>
    <t>PV_Giao tiếp không đạt</t>
  </si>
  <si>
    <t>PV_Không phù hợp sau khi tìm hiểu công việc</t>
  </si>
  <si>
    <t>PV_Tác phong không phù hợp</t>
  </si>
  <si>
    <t>BÁO CÁO LÝ DO LOẠI - VÒNG OFFER</t>
  </si>
  <si>
    <t>BÁO CÁO KẾT QUẢ TUYỂN DỤNG THEO CHUYÊN VIÊN PHỤ TRÁCH</t>
  </si>
  <si>
    <t>Vòng 5
Lý do không đồng ý</t>
  </si>
  <si>
    <t>Chuyên viên tuyển dụng</t>
  </si>
  <si>
    <t>COUNTA của Vòng 1_Sơ tuyển qua điện thoại</t>
  </si>
  <si>
    <t>OFFER_Địa điểm không phù hợp</t>
  </si>
  <si>
    <t>OFFER_Không phù hợp sau khi tìm hiểu công việc</t>
  </si>
  <si>
    <t>BÁO CÁO LÝ DO LOẠI - SAU THỬ VIỆC</t>
  </si>
  <si>
    <t>Lý do không đến</t>
  </si>
  <si>
    <t>Thử việc_Không đáp ứng được công việc</t>
  </si>
  <si>
    <t>Thử việc_Không phù hợp sau khi làm thử</t>
  </si>
  <si>
    <t>Thử việc_Lý do khác (ghi note rõ trong bình luận)</t>
  </si>
  <si>
    <t>STT</t>
  </si>
  <si>
    <t>Tiêu đề tin tuyển dụng</t>
  </si>
  <si>
    <t>Phòng ban</t>
  </si>
  <si>
    <t>Kế hoạch</t>
  </si>
  <si>
    <t>Thực hiện</t>
  </si>
  <si>
    <t>Tỷ lệ hoàn thành KPI</t>
  </si>
  <si>
    <t>Ngày tạo</t>
  </si>
  <si>
    <t>Người tạo</t>
  </si>
  <si>
    <t>Hạn nộp hồ sơ</t>
  </si>
  <si>
    <t>Thời hạn dự kiến</t>
  </si>
  <si>
    <t>Ngày đóng tin</t>
  </si>
  <si>
    <t>Lý do đóng tin</t>
  </si>
  <si>
    <t>Ghi chú</t>
  </si>
  <si>
    <t>Thay đổi kế hoạch</t>
  </si>
  <si>
    <t xml:space="preserve">Phòng Vận hành </t>
  </si>
  <si>
    <t>Phòng Quản lý chiến lược</t>
  </si>
  <si>
    <t>FBAds</t>
  </si>
  <si>
    <t>THEO DÕI CHI PHÍ TUYỂN DỤNG NĂM 2024</t>
  </si>
  <si>
    <t>nhập</t>
  </si>
  <si>
    <t>CT</t>
  </si>
  <si>
    <t>Các khoản chi phí</t>
  </si>
  <si>
    <t>Đơn vị</t>
  </si>
  <si>
    <t>Đơn giá</t>
  </si>
  <si>
    <t>Số lượng</t>
  </si>
  <si>
    <t>TỔNG CỘNG</t>
  </si>
  <si>
    <t xml:space="preserve"> Lương cho cán bộ tuyển dụng</t>
  </si>
  <si>
    <t>triệu/ng/tháng</t>
  </si>
  <si>
    <t>NV tuyển dụng</t>
  </si>
  <si>
    <t>TPNS hoặc TBP TD</t>
  </si>
  <si>
    <t xml:space="preserve"> Chi phí văn phòng phẩm cho bộ phận tuyển dụng</t>
  </si>
  <si>
    <t>VNĐ/ tháng</t>
  </si>
  <si>
    <t xml:space="preserve"> Chi phí địa điểm ngồi, điện nước, điện thoại cố định, quản lý cơ sở vật chất của bộ phận TD</t>
  </si>
  <si>
    <t xml:space="preserve"> Chi phí truyền thông tuyển dụng - đăng tuyển (các site tuyển dụng mất phí, báo giấy, báo mạng, quảng cáo fb, google)</t>
  </si>
  <si>
    <t xml:space="preserve"> Chi phí tổ chức sự kiện tuyển dụng (làm thương hiệu tuyển dụng. Lưu ý chi phí truyền thông cho sự kiện khác với chi phí đăng tin tuyển dụng)</t>
  </si>
  <si>
    <t xml:space="preserve"> Chi phí thuê dịch vụ tuyển dụng</t>
  </si>
  <si>
    <t xml:space="preserve"> Chi phí tiếp ứng viên (khách)</t>
  </si>
  <si>
    <t xml:space="preserve"> Chi phí công của cán bộ chuyên môn hỗ trợ tuyển dụng (trưởng phòng, giám đốc, chuyên gia ...)</t>
  </si>
  <si>
    <t xml:space="preserve"> Chi phí vận hành website tuyển dụng của công ty (tên miền, host, kỹ thuật)</t>
  </si>
  <si>
    <t xml:space="preserve"> Chi phí lương thử việc của ứng viên</t>
  </si>
  <si>
    <t xml:space="preserve"> Chi phí đào tạo hội nhập (lương theo giờ của cán bộ đào tạo, văn phòng phẩm)</t>
  </si>
  <si>
    <t xml:space="preserve"> Chi phí khác (10% của tổng các chi phí trên).</t>
  </si>
  <si>
    <t>NGUỒN TUYỂN DỤNG</t>
  </si>
  <si>
    <t>Số lượng
(THÁNG)</t>
  </si>
  <si>
    <t>THÀNH TIỀN</t>
  </si>
  <si>
    <t>SL ứng tuyển</t>
  </si>
  <si>
    <t>SL Trúng tuyển
(ký HĐ chính thức)</t>
  </si>
  <si>
    <t>chi phí/ nhân viên trúng tuyển</t>
  </si>
  <si>
    <t>THỐNG KÊ CHI PHÍ THEO VỊ TRÍ TUYỂN DỤNG</t>
  </si>
  <si>
    <t>VỊ TRÍ TUYỂN DỤNG</t>
  </si>
  <si>
    <t>TỶ LỆ
ỨNG TUYỂN</t>
  </si>
  <si>
    <t>chi phí/ VỊ TRÍ ỨNG TUYỂN</t>
  </si>
  <si>
    <t>TỶ LỆ
TRÚNG TUYỂN</t>
  </si>
  <si>
    <t>chi phí/ VỊ TRÍ TRÚNG TUYỂN</t>
  </si>
  <si>
    <t>THỐNG KÊ CHI PHÍ TUYỂN DỤNG THEO CHI NHÁNH</t>
  </si>
  <si>
    <t>Chi phí tuyển dụng</t>
  </si>
  <si>
    <t>THÁNG</t>
  </si>
  <si>
    <t>TUẦN</t>
  </si>
  <si>
    <t>NGÀY</t>
  </si>
  <si>
    <t>Họ và tên</t>
  </si>
  <si>
    <t>Số điện thoại</t>
  </si>
  <si>
    <t>Email</t>
  </si>
  <si>
    <t>Ngày sinh</t>
  </si>
  <si>
    <t>Giới tính</t>
  </si>
  <si>
    <t>Nơi đào tạo</t>
  </si>
  <si>
    <t>Chuyên ngành</t>
  </si>
  <si>
    <t>Năm tốt nghiệp</t>
  </si>
  <si>
    <t>Nơi làm việc gần đây</t>
  </si>
  <si>
    <t>Kinh nghiệm làm việc</t>
  </si>
  <si>
    <t>Link CV</t>
  </si>
  <si>
    <t>Chức vụ cần tuyển</t>
  </si>
  <si>
    <t>Phòng ban cần tuyển</t>
  </si>
  <si>
    <t>Ngày ứng tuyển</t>
  </si>
  <si>
    <t>Nhân sự thu hút</t>
  </si>
  <si>
    <t>Vòng 1_Sơ tuyển qua điện thoại</t>
  </si>
  <si>
    <t>Vòng 1
Ngày tháng</t>
  </si>
  <si>
    <t>Vòng 1
Người đánh giá</t>
  </si>
  <si>
    <t>Vòng 1
Nội dung đánh giá</t>
  </si>
  <si>
    <r>
      <rPr>
        <rFont val="Times New Roman"/>
        <b/>
        <color rgb="FF000000"/>
        <sz val="12.0"/>
      </rPr>
      <t xml:space="preserve">Vòng 1
Trạng thái
</t>
    </r>
    <r>
      <rPr>
        <rFont val="Times New Roman"/>
        <b/>
        <color rgb="FF000000"/>
        <sz val="10.0"/>
      </rPr>
      <t>(*Đạt = Chuyển vòng
*Không đạt = Chọn lý do loại)</t>
    </r>
  </si>
  <si>
    <t>Ngày tháng</t>
  </si>
  <si>
    <t>Vòng 2
Người đánh giá</t>
  </si>
  <si>
    <t>Vòng 2
Nội dung đánh giá</t>
  </si>
  <si>
    <t>Vòng 2
Trạng thái
(*Đạt = Chuyển vòng
*Không đạt = Chọn lý do loại)</t>
  </si>
  <si>
    <t>Vòng 3_Phỏng vấn 1</t>
  </si>
  <si>
    <t>Vòng 3
Ngày tháng</t>
  </si>
  <si>
    <t>Vòng 3
Người đánh giá</t>
  </si>
  <si>
    <t>Vòng 3
Nội dung đánh giá</t>
  </si>
  <si>
    <t>Vòng 3
Trạng thái
(*Đạt = Chuyển vòng
*Không đạt = Chọn lý do loại)</t>
  </si>
  <si>
    <t>Vòng 4
Ngày tháng</t>
  </si>
  <si>
    <t>Vòng 4
Người đánh giá</t>
  </si>
  <si>
    <t>Vòng 4
Nội dung đánh giá</t>
  </si>
  <si>
    <t>Vòng 4
Trạng thái
(*Đạt = Chuyển vòng
*Không đạt = Chọn lý do loại)</t>
  </si>
  <si>
    <t>Ngày tiếp nhận</t>
  </si>
  <si>
    <t>Đến nhận việc</t>
  </si>
  <si>
    <t>Ký HĐ chính thức</t>
  </si>
  <si>
    <t>GHI CHÚ</t>
  </si>
  <si>
    <t>Tuần 1</t>
  </si>
  <si>
    <t>Ho Nguyen Khang</t>
  </si>
  <si>
    <t>Nam</t>
  </si>
  <si>
    <t>Hanoi</t>
  </si>
  <si>
    <t>ngành kinh tế và kinh doanh quốc tế</t>
  </si>
  <si>
    <t>04/2019 - 07/2020
Vị trí công việc: 1.  Chuyên viên tuyển dụng – remote (4/2019 – 7/2020)
Mô tả công việc: 1.  Chuyên viên tuyển dụng – remote (4/2019 – 7/2020)
 Tìm kiếm ứng viên theo yêu cầu công ty
--
09/2020 - 12/2020
Vị trí công việc: 2. Thực tập sinh pháp chế - Blawyer (9/2020 – 12/2020)
Mô tả công việc: 2. Thực tập sinh pháp chế - Blawyer (9/2020 – 12/2020)
 Dịch văn bản luật
 Hồ trợ luật sư giải quyết các vụ việc có liên quan
 Viết mail tư vấn pháp luật
--
02/2022 - 02/2022: 3. Chuyên Viên Phòng Chống Rửa Tiền – Prudential Vietnam
Vị trí công việc: 3. Chuyên viên phòng chống rửa tiền – Prudential Vietnam (2/2022 –
Mô tả công việc: 3. Chuyên viên phòng chống rửa tiền – Prudential Vietnam (2/2022 –
 Phân tích giao dịch đáng ngờ
 Xây dựng bộ quy chuẩn phân loại tội phạm
 Quản lý chất lượng
--
09/2022 - 09/2022
Vị trí công việc: 4.  Chuyên viên pháp chế - Golden City ( 9/2022 – )
Mô tả công việc: 4.  Chuyên viên pháp chế - Golden City ( 9/2022 – )</t>
  </si>
  <si>
    <t>Chuyên viên</t>
  </si>
  <si>
    <t>Có</t>
  </si>
  <si>
    <t>Đạt</t>
  </si>
  <si>
    <t>Nguyễn Thủy</t>
  </si>
  <si>
    <t>CHUYỂN VÒNG</t>
  </si>
  <si>
    <t>Lưu Thương</t>
  </si>
  <si>
    <t>Hải Yến</t>
  </si>
  <si>
    <t>Vũ Thúy</t>
  </si>
  <si>
    <t>Đồng ý</t>
  </si>
  <si>
    <t/>
  </si>
  <si>
    <t>Nguyễn Thị Lệ Quyên</t>
  </si>
  <si>
    <t>Đại Học Quốc Gia Hà Nội</t>
  </si>
  <si>
    <t>Không</t>
  </si>
  <si>
    <t>Ứng viên 23938</t>
  </si>
  <si>
    <t>Nữ</t>
  </si>
  <si>
    <t>C.E.O Secretary and Assistant</t>
  </si>
  <si>
    <t>Nguyen Thi Thu Hien</t>
  </si>
  <si>
    <t>Hội đồng phỏng vấn</t>
  </si>
  <si>
    <t>Le Thi My Nga</t>
  </si>
  <si>
    <t>Trường Đại Học Luật Thành Phố Hồ Chí Minh</t>
  </si>
  <si>
    <t>quản trị - luật tôi có hai bằng đại học về luật và quản trị kinh doanh</t>
  </si>
  <si>
    <t>Le Minh Tran</t>
  </si>
  <si>
    <t>Cử Nhân- Đại Học Kinh Tế</t>
  </si>
  <si>
    <t>Bùi Tiến Mạnh</t>
  </si>
  <si>
    <t>Vĩnh Trần</t>
  </si>
  <si>
    <t>Nguyen Thi Kim Chi</t>
  </si>
  <si>
    <t>University Of Economics Ho Chi</t>
  </si>
  <si>
    <t>Dương Thị Hồng Nhung</t>
  </si>
  <si>
    <t>Industrial University Of Ho Chi Minh</t>
  </si>
  <si>
    <t>Tuần 2</t>
  </si>
  <si>
    <t>Dinh Thi Mai</t>
  </si>
  <si>
    <t>Thuong Mai University</t>
  </si>
  <si>
    <t>Bùi Thị Hạnh</t>
  </si>
  <si>
    <t>Trường Đại Học Xây Dựng Hà Nội</t>
  </si>
  <si>
    <t>kinh tế xây dựng</t>
  </si>
  <si>
    <t>Võ Văn Chúng</t>
  </si>
  <si>
    <t>Đại Học Kinh Tế Tp Hcm</t>
  </si>
  <si>
    <t>- quản trị kinh doanh</t>
  </si>
  <si>
    <t>Công Hậu Phạm</t>
  </si>
  <si>
    <t>Cử Nhân- Đại Học Sư Phạm Kĩ Thuật Thành Phố Hồ Chí Minh</t>
  </si>
  <si>
    <t>- đại học sư phạm kĩ thuật thành phố hồ chí minh</t>
  </si>
  <si>
    <t>Trần Thị Ngọc Bich</t>
  </si>
  <si>
    <t>Quản trị kinh doanh</t>
  </si>
  <si>
    <t>Sophia Lan</t>
  </si>
  <si>
    <t>Ha Noi University Social</t>
  </si>
  <si>
    <t>Nguyen Thi Ha Phuong</t>
  </si>
  <si>
    <t>Linh Chi Lưu Võ</t>
  </si>
  <si>
    <t>Thạc Sĩ Ton Duc Thang University</t>
  </si>
  <si>
    <t>- ton duc thang university</t>
  </si>
  <si>
    <t>Tran Quoc Thinh</t>
  </si>
  <si>
    <t>VIVO Smartphone Vietnam</t>
  </si>
  <si>
    <t>Duong Thi Hai Anh</t>
  </si>
  <si>
    <t>25/11/2022</t>
  </si>
  <si>
    <t>Nguyễn Hoàng</t>
  </si>
  <si>
    <t>Phó phòng</t>
  </si>
  <si>
    <t>Hà Thị Hồng Trang</t>
  </si>
  <si>
    <t>Nguyen Ngoc Doan Trang</t>
  </si>
  <si>
    <t>Massey University</t>
  </si>
  <si>
    <t>Ứng viên 23934</t>
  </si>
  <si>
    <t>My Khiet Tran</t>
  </si>
  <si>
    <t>Offered Direct Admission To The Vietnam National University Hcmc</t>
  </si>
  <si>
    <t>Nguyễn Phạm Thuỷ Tiên</t>
  </si>
  <si>
    <t>Hoa Sen University</t>
  </si>
  <si>
    <t xml:space="preserve">Nguyễn Thị Ngọc Hạnh </t>
  </si>
  <si>
    <t>Effective Management By Balanced Scorecard &amp; Kpi Cloudjet Academy</t>
  </si>
  <si>
    <t>Đỗ Thị Thúy Hoa</t>
  </si>
  <si>
    <t>Thanh Nguyen</t>
  </si>
  <si>
    <t>Hoang Lien Huong</t>
  </si>
  <si>
    <t>Ha Noi Foreign Trade University</t>
  </si>
  <si>
    <t>Công tác viên</t>
  </si>
  <si>
    <t>Tran Ngoc Thao Trang</t>
  </si>
  <si>
    <t>Creative, Agile, Problem Solving, Conflict Resolution</t>
  </si>
  <si>
    <t>Tuần 3</t>
  </si>
  <si>
    <t>Cao Dinh Huy</t>
  </si>
  <si>
    <t>Foreign Trade University Ho Chi Minh City Campus</t>
  </si>
  <si>
    <t>accounting &amp; auditing</t>
  </si>
  <si>
    <t>Le Thi Ha Trang</t>
  </si>
  <si>
    <t>Nguyễn Lê Trâm Anh</t>
  </si>
  <si>
    <t>Phạm Thị Vân</t>
  </si>
  <si>
    <t>Nguyễn Cẩm Nhung</t>
  </si>
  <si>
    <t>Trần Kiên</t>
  </si>
  <si>
    <t>Đại Học Kinh Tế Kỹ Thuật Công Nghiệp Hà Nội</t>
  </si>
  <si>
    <t>ngành điện tử truyền thông</t>
  </si>
  <si>
    <t>Tăng Thị Cẩm Nhung</t>
  </si>
  <si>
    <t>Đại Học Công Nghiệp</t>
  </si>
  <si>
    <t>thương mại điện tử</t>
  </si>
  <si>
    <t>Nguyễn Thị Thảo Vy</t>
  </si>
  <si>
    <t>Đại Học Hàng Hải Việt Nam Cử Nhân</t>
  </si>
  <si>
    <t>Hương Đào</t>
  </si>
  <si>
    <t>Vietnam National University, Hanoi</t>
  </si>
  <si>
    <t>Nguyen Thanh Hiep</t>
  </si>
  <si>
    <t>Vietnam Maritime University</t>
  </si>
  <si>
    <t>Huynh Thi Hong Nhi</t>
  </si>
  <si>
    <t>Dong Nai University</t>
  </si>
  <si>
    <t>business english</t>
  </si>
  <si>
    <t>Thị Mỹ Linh Nguyễn</t>
  </si>
  <si>
    <t>Cử Nhân- Đại Học Ngoại Giao</t>
  </si>
  <si>
    <t>đại học ngoại giao</t>
  </si>
  <si>
    <t>Nguyen Luu Thuy Hang</t>
  </si>
  <si>
    <t>Maruzen Densan Logistics Vietnam Co., Ltd</t>
  </si>
  <si>
    <t>Nhân viên</t>
  </si>
  <si>
    <t>Tuần 4</t>
  </si>
  <si>
    <t>Hoang Thu Thuy</t>
  </si>
  <si>
    <t>Hrc Academy</t>
  </si>
  <si>
    <t>Nguyen My Hanh</t>
  </si>
  <si>
    <t>Academy Of Journalism And Communication ,</t>
  </si>
  <si>
    <t>journalism</t>
  </si>
  <si>
    <t>Ms Thu Dinh</t>
  </si>
  <si>
    <t>Trần Thị Diện</t>
  </si>
  <si>
    <t>Nguyễn Thảo Vy</t>
  </si>
  <si>
    <t>Luu Thi Kim Lien</t>
  </si>
  <si>
    <t>Hcm Open University</t>
  </si>
  <si>
    <t>human resources management 2020-2022</t>
  </si>
  <si>
    <t>Phan Thi Hai Ha</t>
  </si>
  <si>
    <t>Foreign Trade University, Hanoi</t>
  </si>
  <si>
    <t>Do Trong Thang</t>
  </si>
  <si>
    <t>Hà Hương Nhung</t>
  </si>
  <si>
    <t>Đại Học Thương Mại</t>
  </si>
  <si>
    <t>Phạm Thị Mỹ Lệ</t>
  </si>
  <si>
    <t>Đại Học , Chuyên Ngành Cử Nhân</t>
  </si>
  <si>
    <t>cử nhân báo chí</t>
  </si>
  <si>
    <t>Hà Bốn</t>
  </si>
  <si>
    <t>Xuan Thuy Nguyen</t>
  </si>
  <si>
    <t>Ministry Justice</t>
  </si>
  <si>
    <t>Le Trong Duong</t>
  </si>
  <si>
    <t>Dao Bich Ngoc</t>
  </si>
  <si>
    <t>Others- University Pennsylvania</t>
  </si>
  <si>
    <t>Lục Thị Kim Xuân</t>
  </si>
  <si>
    <t>Cử Nhân Đh Kinh Doanh Và Công Nghệ Hà Nội</t>
  </si>
  <si>
    <t>- đh kinh doanh và công nghệ hà nội</t>
  </si>
  <si>
    <t>Nam Nguyen</t>
  </si>
  <si>
    <t>Hằng Lương</t>
  </si>
  <si>
    <t>Phạm Hải Yến</t>
  </si>
  <si>
    <t>Đại Học Luật Hà Nội</t>
  </si>
  <si>
    <t>Từ chối</t>
  </si>
  <si>
    <t>Đại Kiều Tô Giáng</t>
  </si>
  <si>
    <t>Pham Thi Tram Anh</t>
  </si>
  <si>
    <t>Đặng Thị Thương</t>
  </si>
  <si>
    <t>Cử Nhân- Đại Học Thương Mại Hà Nội</t>
  </si>
  <si>
    <t>- đại học thương mại hà nội</t>
  </si>
  <si>
    <t>Phạm Thu Trang</t>
  </si>
  <si>
    <t>Trường Đại Học Lâm Nghiệp</t>
  </si>
  <si>
    <t>quản trị kinh doanh nhưng</t>
  </si>
  <si>
    <t>Mai Trang Nguyễn</t>
  </si>
  <si>
    <t>Hệ Thống Tự Động Xử Lý Thông Tin Và Quản Lý</t>
  </si>
  <si>
    <t>Không đạt</t>
  </si>
  <si>
    <t>Nguyễn Thị Thùy</t>
  </si>
  <si>
    <t>Nguyễn Thị Kim Tuyến</t>
  </si>
  <si>
    <t>Huyền Đỗ Phương</t>
  </si>
  <si>
    <t>Khác National Economics University</t>
  </si>
  <si>
    <t>Nông Thị Hương</t>
  </si>
  <si>
    <t>Đại Học Giáo Dục</t>
  </si>
  <si>
    <t>sư phạm ngữ văn</t>
  </si>
  <si>
    <t>Trần Thị Ny Ny</t>
  </si>
  <si>
    <t>Đại Học Đại Học Huế</t>
  </si>
  <si>
    <t>ngôn ngữ anh - tiếng anh chuyên ngành du lịch</t>
  </si>
  <si>
    <t>Võ Thùy Dương</t>
  </si>
  <si>
    <t>ngữ văn</t>
  </si>
  <si>
    <t>Ngô Lệ</t>
  </si>
  <si>
    <t>Đoàn Thị Kim Oanh</t>
  </si>
  <si>
    <t>Phuc Thanh Nguyen</t>
  </si>
  <si>
    <t>Hoàng Lan Hương</t>
  </si>
  <si>
    <t>Lan Cao Thị Ngọc</t>
  </si>
  <si>
    <t>Trần Trang</t>
  </si>
  <si>
    <t>Nguyễn Thị Như Trang</t>
  </si>
  <si>
    <t>business administration</t>
  </si>
  <si>
    <t>Trương Ngọc Hoài Phương</t>
  </si>
  <si>
    <t>Tran Thi Dieu</t>
  </si>
  <si>
    <t>finance</t>
  </si>
  <si>
    <t>Ngô Thị Ngọc Linh</t>
  </si>
  <si>
    <t>song ngữ nga - anh</t>
  </si>
  <si>
    <t>Nguyễn Thị Thu Chung</t>
  </si>
  <si>
    <t>Bùi Hải Long</t>
  </si>
  <si>
    <t>- đại học kinh tế</t>
  </si>
  <si>
    <t>Nhung Phạm</t>
  </si>
  <si>
    <t>- học viện báo chí &amp; tuyên truyền</t>
  </si>
  <si>
    <t>Hoàng Tiến Đạt</t>
  </si>
  <si>
    <t>Trần Thị Hồng Nhung</t>
  </si>
  <si>
    <t>Thu Huyen Do</t>
  </si>
  <si>
    <t>kinh tế</t>
  </si>
  <si>
    <t>Tran Phuong Linh</t>
  </si>
  <si>
    <t>faculty of english</t>
  </si>
  <si>
    <t>Ngo Ngoc Khanh Linh</t>
  </si>
  <si>
    <t>pr quảng cáo - thuộc ngành báo chí</t>
  </si>
  <si>
    <t>Le Quoc Tuan</t>
  </si>
  <si>
    <t>Chung Thị Như Trang</t>
  </si>
  <si>
    <t>Nguyễn Thị Ngọc Anh</t>
  </si>
  <si>
    <t>luật kinh tế</t>
  </si>
  <si>
    <t>QUAY VỀ BÁO CÁO TỔNG QUAN</t>
  </si>
  <si>
    <t>QUAY VỀ 01.DATA UV</t>
  </si>
  <si>
    <t>*) Anh/chị update thông tin theo tình hình thực tế tại đơn vị mình từ dòng 3</t>
  </si>
  <si>
    <t>Vòng tuyển dụng</t>
  </si>
  <si>
    <t>Người đánh giá</t>
  </si>
  <si>
    <t>Kết luận</t>
  </si>
  <si>
    <t>Trạng thái
(*Đạt = Chuyển vòng
*Không đạt = Chọn lý do loại)</t>
  </si>
  <si>
    <t>Phòng ban người giới thiệu</t>
  </si>
  <si>
    <t>Tình trạng gửi email</t>
  </si>
  <si>
    <t>Trạng thái liên hệ</t>
  </si>
  <si>
    <t>Lý do không ký HĐ chính thức</t>
  </si>
  <si>
    <t>Tháng</t>
  </si>
  <si>
    <t>Giám đốc</t>
  </si>
  <si>
    <t>Ứng tuyển</t>
  </si>
  <si>
    <t>Đã liên hệ</t>
  </si>
  <si>
    <t>Thử việc không đạt</t>
  </si>
  <si>
    <t>Phó giám đốc</t>
  </si>
  <si>
    <t>Loại</t>
  </si>
  <si>
    <t>Loại HS_Kinh nghiệm không phù hợp</t>
  </si>
  <si>
    <t>không đạt</t>
  </si>
  <si>
    <t>Chưa liên hệ</t>
  </si>
  <si>
    <t>NV Bỏ việc</t>
  </si>
  <si>
    <t>Trưởng phòng</t>
  </si>
  <si>
    <t>Lý do khác</t>
  </si>
  <si>
    <t>Loại HS_Lý do khác (ghi note rõ trong bình luận)</t>
  </si>
  <si>
    <t>Loại HS_Độ tuổi không phù hợp</t>
  </si>
  <si>
    <t>Sơ cấp</t>
  </si>
  <si>
    <t xml:space="preserve">Văn phòng Tổng công ty </t>
  </si>
  <si>
    <t>Học việc</t>
  </si>
  <si>
    <t>Học nghề</t>
  </si>
  <si>
    <t>Thời vụ</t>
  </si>
  <si>
    <t>Đã tuyển</t>
  </si>
  <si>
    <t>Loại HS_Ngoại ngữ không đạt</t>
  </si>
  <si>
    <t>Ban giám đốc</t>
  </si>
  <si>
    <t>Loại HS_Ngoại hình không đạt</t>
  </si>
  <si>
    <t>Loại HS_Địa điểm không phù hợp</t>
  </si>
  <si>
    <t>Loại HS_Không có nhu cầu ứng tuyển</t>
  </si>
  <si>
    <t>Loại HS_Đã có công việc khác</t>
  </si>
  <si>
    <t>Loại HS_Không phù hợp sau khi tìm hiểu công việc</t>
  </si>
  <si>
    <t>Sơ loại ĐT_Kinh nghiệm không phù hợp</t>
  </si>
  <si>
    <t>Sơ loại ĐT_Lý do khác (ghi note rõ trong bình luận)</t>
  </si>
  <si>
    <t>Sơ loại ĐT_Định hướng công việc không phù hợp</t>
  </si>
  <si>
    <t>Sơ loại ĐT_Chuyên ngành không phù hợp</t>
  </si>
  <si>
    <t>Sơ loại ĐT_Không có khả năng gắn bó</t>
  </si>
  <si>
    <t>Sơ loại ĐT_Kiến thức/Chuyên môn/Kỹ năng không đạt</t>
  </si>
  <si>
    <t>Sơ loại ĐT_Độ tuổi không phù hợp</t>
  </si>
  <si>
    <t>Sơ loại ĐT_Tinh thần/Thái độ không phù hợp</t>
  </si>
  <si>
    <t>Sơ loại ĐT_Không làm bài Test</t>
  </si>
  <si>
    <t>Sơ loại ĐT_Không phù hợp sau khi tìm hiểu công việc</t>
  </si>
  <si>
    <t>Sơ loại ĐT_Đã có công việc khác</t>
  </si>
  <si>
    <t>Sơ loại ĐT_Địa điểm không phù hợp</t>
  </si>
  <si>
    <t>Sơ loại ĐT_Không có nhu cầu ứng tuyển</t>
  </si>
  <si>
    <t>Sơ loại ĐT_Không liên lạc được</t>
  </si>
  <si>
    <t>Thi tuyển_Không phù hợp sau khi tìm hiểu công việc</t>
  </si>
  <si>
    <t>Thi tuyển_14.Ứng viên có lý do cá nhân (ghi rõ lý do trong note)</t>
  </si>
  <si>
    <t>Thi tuyển_Kinh nghiệm không phù hợp</t>
  </si>
  <si>
    <t>Thi tuyển_Định hướng công việc không phù hợp</t>
  </si>
  <si>
    <t>PV_Kiến thức/Chuyên môn/Kỹ năng không đạt</t>
  </si>
  <si>
    <t>PV_Tinh thần/Thái độ không phù hợp</t>
  </si>
  <si>
    <t>PV_Không liên lạc được</t>
  </si>
  <si>
    <t>PV_Không làm bài Test</t>
  </si>
  <si>
    <t>PV_Không có nhu cầu ứng tuyển</t>
  </si>
  <si>
    <t>OFFER_Kinh nghiệm không phù hợp</t>
  </si>
  <si>
    <t>OFFER_Kiến thức/Chuyên môn/Kỹ năng không đạt</t>
  </si>
  <si>
    <t>OFFER_Lý do khác (ghi note rõ trong bình luận)</t>
  </si>
  <si>
    <t>OFFER_Không đáp ứng thời gian làm việc</t>
  </si>
  <si>
    <t>OFFER_Trình độ (bằng cấp) không phù hợp</t>
  </si>
  <si>
    <t>OFFER_Không đạt bài Test</t>
  </si>
  <si>
    <t>OFFER_không đạt bài test số 2</t>
  </si>
  <si>
    <t>OFFER_Ứng viên rút vì bận</t>
  </si>
  <si>
    <t>OFFER_Không nộp lại bài test</t>
  </si>
  <si>
    <t>OFFER_Trùng hồ sơ</t>
  </si>
  <si>
    <t>OFFER_Không làm bài Test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</si>
</sst>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/mm/yyyy"/>
    <numFmt numFmtId="165" formatCode="0.0%"/>
    <numFmt numFmtId="166" formatCode="#,##0\ [$đ-42A]"/>
    <numFmt numFmtId="167" formatCode="yyyy-mm-dd"/>
    <numFmt numFmtId="168" formatCode="dd/MM/yyyy"/>
    <numFmt numFmtId="169" formatCode="#,##0.0\ [$đ-42A]"/>
    <numFmt numFmtId="170" formatCode="[$-1010000]d/m/yy"/>
    <numFmt numFmtId="171" formatCode="yyyy\-mm\-dd"/>
    <numFmt numFmtId="172" formatCode="[$-1010000]d/m/yyyy"/>
  </numFmts>
  <fonts count="52">
    <font>
      <sz val="11.0"/>
      <color rgb="FF000000"/>
      <name val="Calibri"/>
      <scheme val="minor"/>
    </font>
    <font>
      <sz val="11.0"/>
      <color rgb="FFFFFFFF"/>
      <name val="Arial"/>
    </font>
    <font>
      <b/>
      <sz val="18.0"/>
      <color rgb="FFFFFFFF"/>
      <name val="Arial"/>
    </font>
    <font>
      <b/>
      <sz val="11.0"/>
      <color rgb="FFFFFFFF"/>
      <name val="Arial"/>
    </font>
    <font>
      <sz val="11.0"/>
      <color rgb="FF434343"/>
      <name val="Arial"/>
    </font>
    <font>
      <b/>
      <sz val="11.0"/>
      <color rgb="FF434343"/>
      <name val="Arial"/>
    </font>
    <font/>
    <font>
      <i/>
      <sz val="12.0"/>
      <color rgb="FFFFFFFF"/>
      <name val="Arial"/>
    </font>
    <font>
      <i/>
      <sz val="11.0"/>
      <color rgb="FFFFFFFF"/>
      <name val="Arial"/>
    </font>
    <font>
      <i/>
      <sz val="11.0"/>
      <color rgb="FF434343"/>
      <name val="Arial"/>
    </font>
    <font>
      <sz val="9.0"/>
      <color rgb="FFFFFFFF"/>
      <name val="Arial"/>
    </font>
    <font>
      <b/>
      <sz val="25.0"/>
      <color rgb="FFFFF2CC"/>
      <name val="Oswald"/>
    </font>
    <font>
      <b/>
      <sz val="30.0"/>
      <color rgb="FF434343"/>
      <name val="Oswald"/>
    </font>
    <font>
      <b/>
      <sz val="30.0"/>
      <color rgb="FFFFF2CC"/>
      <name val="Oswald"/>
    </font>
    <font>
      <b/>
      <sz val="20.0"/>
      <color rgb="FFFFF2CC"/>
      <name val="Oswald"/>
    </font>
    <font>
      <b/>
      <sz val="10.0"/>
      <color rgb="FF434343"/>
      <name val="Arial"/>
    </font>
    <font>
      <sz val="10.0"/>
      <color rgb="FFFFFFFF"/>
      <name val="Arial"/>
    </font>
    <font>
      <sz val="10.0"/>
      <color rgb="FF434343"/>
      <name val="Arial"/>
    </font>
    <font>
      <b/>
      <sz val="17.0"/>
      <color rgb="FFFFF2CC"/>
      <name val="Oswald"/>
    </font>
    <font>
      <b/>
      <sz val="9.0"/>
      <color rgb="FFFFF2CC"/>
      <name val="Arial"/>
    </font>
    <font>
      <sz val="11.0"/>
      <color rgb="FF000000"/>
      <name val="Arial"/>
    </font>
    <font>
      <sz val="9.0"/>
      <color rgb="FFED7D31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11.0"/>
      <color rgb="FF000000"/>
      <name val="Arial"/>
    </font>
    <font>
      <b/>
      <sz val="9.0"/>
      <color rgb="FFFF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b/>
      <sz val="9.0"/>
      <color rgb="FF000000"/>
      <name val="Calibri"/>
    </font>
    <font>
      <b/>
      <sz val="12.0"/>
      <color rgb="FFFF0000"/>
      <name val="Calibri"/>
    </font>
    <font>
      <b/>
      <sz val="8.0"/>
      <color rgb="FF000000"/>
      <name val="Arial"/>
    </font>
    <font>
      <sz val="8.0"/>
      <color rgb="FF000000"/>
      <name val="Arial"/>
    </font>
    <font>
      <sz val="11.0"/>
      <color rgb="FFBDD6EE"/>
      <name val="Arial"/>
    </font>
    <font>
      <b/>
      <sz val="11.0"/>
      <color rgb="FF212121"/>
      <name val="Arial"/>
    </font>
    <font>
      <b/>
      <sz val="12.0"/>
      <color rgb="FFFFFFFF"/>
      <name val="Calibri"/>
    </font>
    <font>
      <b/>
      <sz val="12.0"/>
      <color rgb="FFBDD6EE"/>
      <name val="Calibri"/>
    </font>
    <font>
      <b/>
      <sz val="12.0"/>
      <color rgb="FF434343"/>
      <name val="Calibri"/>
    </font>
    <font>
      <sz val="12.0"/>
      <color rgb="FF434343"/>
      <name val="Calibri"/>
    </font>
    <font>
      <sz val="12.0"/>
      <color rgb="FFBDD6EE"/>
      <name val="Calibri"/>
    </font>
    <font>
      <b/>
      <sz val="10.0"/>
      <color rgb="FF000000"/>
      <name val="Arial"/>
    </font>
    <font>
      <sz val="11.0"/>
      <color rgb="FF000000"/>
      <name val="Calibri"/>
    </font>
    <font>
      <sz val="10.0"/>
      <color rgb="FF000000"/>
      <name val="Arial"/>
    </font>
    <font>
      <b/>
      <sz val="10.0"/>
      <color rgb="FFFFFFFF"/>
      <name val="Arial"/>
    </font>
    <font>
      <sz val="10.0"/>
      <color rgb="FF1C4587"/>
      <name val="Arial"/>
    </font>
    <font>
      <sz val="12.0"/>
      <color rgb="FF1C4587"/>
      <name val="Calibri"/>
    </font>
    <font>
      <sz val="11.0"/>
      <color rgb="FFFF0000"/>
      <name val="Arial"/>
    </font>
    <font>
      <b/>
      <sz val="16.0"/>
      <color rgb="FF000000"/>
      <name val="Arial"/>
    </font>
    <font>
      <b/>
      <sz val="12.0"/>
      <color rgb="FF000000"/>
      <name val="Times New Roman"/>
    </font>
    <font>
      <u/>
      <sz val="11.0"/>
      <color rgb="FF0563C1"/>
      <name val="Calibri"/>
    </font>
    <font>
      <sz val="12.0"/>
      <color rgb="FF000000"/>
      <name val="Times New Roman"/>
    </font>
    <font>
      <b/>
      <u/>
      <sz val="12.0"/>
      <color rgb="FF0000FF"/>
      <name val="Calibri"/>
    </font>
    <font>
      <b/>
      <u/>
      <sz val="12.0"/>
      <color rgb="FF0000FF"/>
      <name val="Calibri"/>
    </font>
  </fonts>
  <fills count="2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ED7D31"/>
        <bgColor rgb="FFED7D31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073763"/>
        <bgColor rgb="FF073763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BDD6EE"/>
        <bgColor rgb="FFBDD6EE"/>
      </patternFill>
    </fill>
    <fill>
      <patternFill patternType="solid">
        <fgColor rgb="FFE6B8AF"/>
        <bgColor rgb="FFE6B8AF"/>
      </patternFill>
    </fill>
    <fill>
      <patternFill patternType="solid">
        <fgColor rgb="FFD0CECE"/>
        <bgColor rgb="FFD0CECE"/>
      </patternFill>
    </fill>
    <fill>
      <patternFill patternType="solid">
        <fgColor rgb="FFFFF2CC"/>
        <bgColor rgb="FFFFF2CC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F4B083"/>
        <bgColor rgb="FFF4B083"/>
      </patternFill>
    </fill>
    <fill>
      <patternFill patternType="solid">
        <fgColor rgb="FF8EAADB"/>
        <bgColor rgb="FF8EAADB"/>
      </patternFill>
    </fill>
    <fill>
      <patternFill patternType="solid">
        <fgColor rgb="FF00B0F0"/>
        <bgColor rgb="FF00B0F0"/>
      </patternFill>
    </fill>
    <fill>
      <patternFill patternType="solid">
        <fgColor rgb="FFFF66CC"/>
        <bgColor rgb="FFFF66CC"/>
      </patternFill>
    </fill>
  </fills>
  <borders count="32">
    <border/>
    <border>
      <bottom style="thin">
        <color rgb="FFFFFFFF"/>
      </bottom>
    </border>
    <border>
      <bottom style="thin">
        <color rgb="FF9FC5E8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9900"/>
      </right>
    </border>
    <border>
      <left style="thin">
        <color rgb="FFFF6600"/>
      </left>
      <top style="thin">
        <color rgb="FFFF6600"/>
      </top>
      <bottom style="thin">
        <color rgb="FF000000"/>
      </bottom>
    </border>
    <border>
      <top style="thin">
        <color rgb="FFFF6600"/>
      </top>
      <bottom style="thin">
        <color rgb="FF000000"/>
      </bottom>
    </border>
    <border>
      <right style="thin">
        <color rgb="FFFF6600"/>
      </right>
      <top style="thin">
        <color rgb="FFFF6600"/>
      </top>
      <bottom style="thin">
        <color rgb="FF000000"/>
      </bottom>
    </border>
    <border>
      <left style="double">
        <color rgb="FF4472C4"/>
      </left>
      <right style="double">
        <color rgb="FF4472C4"/>
      </right>
      <top style="double">
        <color rgb="FF4472C4"/>
      </top>
      <bottom style="double">
        <color rgb="FF4472C4"/>
      </bottom>
    </border>
    <border>
      <left style="thin">
        <color rgb="FFFF6600"/>
      </left>
    </border>
    <border>
      <right style="thin">
        <color rgb="FFFF6600"/>
      </right>
    </border>
    <border>
      <left style="double">
        <color rgb="FF4472C4"/>
      </left>
      <right style="double">
        <color rgb="FF4472C4"/>
      </right>
    </border>
    <border>
      <left style="thin">
        <color rgb="FFFF6600"/>
      </left>
      <bottom style="thin">
        <color rgb="FFFF6600"/>
      </bottom>
    </border>
    <border>
      <bottom style="thin">
        <color rgb="FFFF6600"/>
      </bottom>
    </border>
    <border>
      <right style="thin">
        <color rgb="FFFF6600"/>
      </right>
      <bottom style="thin">
        <color rgb="FFFF6600"/>
      </bottom>
    </border>
    <border>
      <left style="double">
        <color rgb="FF4472C4"/>
      </left>
      <right style="double">
        <color rgb="FF4472C4"/>
      </right>
      <bottom style="double">
        <color rgb="FF4472C4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double">
        <color rgb="FF999999"/>
      </top>
      <bottom style="thin">
        <color rgb="FF999999"/>
      </bottom>
    </border>
    <border>
      <right style="thin">
        <color rgb="FF999999"/>
      </right>
      <top style="double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2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center"/>
    </xf>
    <xf borderId="0" fillId="2" fontId="2" numFmtId="0" xfId="0" applyAlignment="1" applyFont="1">
      <alignment horizontal="center" vertical="center"/>
    </xf>
    <xf borderId="0" fillId="2" fontId="3" numFmtId="0" xfId="0" applyAlignment="1" applyFont="1">
      <alignment horizontal="center" vertical="center"/>
    </xf>
    <xf borderId="0" fillId="2" fontId="4" numFmtId="0" xfId="0" applyAlignment="1" applyFont="1">
      <alignment vertical="center"/>
    </xf>
    <xf borderId="0" fillId="2" fontId="5" numFmtId="0" xfId="0" applyAlignment="1" applyFont="1">
      <alignment horizontal="center" vertical="center"/>
    </xf>
    <xf borderId="0" fillId="3" fontId="1" numFmtId="0" xfId="0" applyAlignment="1" applyFill="1" applyFont="1">
      <alignment horizontal="left" vertical="center"/>
    </xf>
    <xf borderId="0" fillId="3" fontId="2" numFmtId="0" xfId="0" applyAlignment="1" applyFont="1">
      <alignment horizontal="center" vertical="center"/>
    </xf>
    <xf borderId="0" fillId="3" fontId="3" numFmtId="0" xfId="0" applyAlignment="1" applyFont="1">
      <alignment horizontal="center" vertical="center"/>
    </xf>
    <xf borderId="0" fillId="4" fontId="4" numFmtId="0" xfId="0" applyAlignment="1" applyFill="1" applyFont="1">
      <alignment vertical="center"/>
    </xf>
    <xf borderId="0" fillId="4" fontId="5" numFmtId="0" xfId="0" applyAlignment="1" applyFont="1">
      <alignment horizontal="center" vertical="center"/>
    </xf>
    <xf borderId="1" fillId="0" fontId="6" numFmtId="0" xfId="0" applyBorder="1" applyFont="1"/>
    <xf borderId="0" fillId="3" fontId="7" numFmtId="0" xfId="0" applyAlignment="1" applyFont="1">
      <alignment horizontal="right" vertical="center"/>
    </xf>
    <xf borderId="0" fillId="3" fontId="7" numFmtId="164" xfId="0" applyAlignment="1" applyFont="1" applyNumberFormat="1">
      <alignment horizontal="center" vertical="center"/>
    </xf>
    <xf borderId="0" fillId="3" fontId="7" numFmtId="0" xfId="0" applyAlignment="1" applyFont="1">
      <alignment horizontal="left" vertical="center"/>
    </xf>
    <xf borderId="0" fillId="3" fontId="7" numFmtId="14" xfId="0" applyAlignment="1" applyFont="1" applyNumberFormat="1">
      <alignment horizontal="left" vertical="center"/>
    </xf>
    <xf borderId="0" fillId="3" fontId="7" numFmtId="0" xfId="0" applyAlignment="1" applyFont="1">
      <alignment horizontal="center" vertical="center"/>
    </xf>
    <xf borderId="0" fillId="3" fontId="8" numFmtId="0" xfId="0" applyAlignment="1" applyFont="1">
      <alignment horizontal="left" vertical="center"/>
    </xf>
    <xf borderId="0" fillId="3" fontId="8" numFmtId="0" xfId="0" applyAlignment="1" applyFont="1">
      <alignment vertical="center"/>
    </xf>
    <xf borderId="0" fillId="4" fontId="9" numFmtId="0" xfId="0" applyAlignment="1" applyFont="1">
      <alignment horizontal="center"/>
    </xf>
    <xf borderId="0" fillId="4" fontId="4" numFmtId="0" xfId="0" applyAlignment="1" applyFont="1">
      <alignment horizontal="center"/>
    </xf>
    <xf borderId="2" fillId="5" fontId="1" numFmtId="0" xfId="0" applyAlignment="1" applyBorder="1" applyFill="1" applyFont="1">
      <alignment horizontal="center" vertical="center"/>
    </xf>
    <xf borderId="2" fillId="0" fontId="6" numFmtId="0" xfId="0" applyBorder="1" applyFont="1"/>
    <xf borderId="2" fillId="5" fontId="10" numFmtId="0" xfId="0" applyAlignment="1" applyBorder="1" applyFont="1">
      <alignment horizontal="center" shrinkToFit="0" vertical="center" wrapText="1"/>
    </xf>
    <xf borderId="2" fillId="5" fontId="10" numFmtId="0" xfId="0" applyAlignment="1" applyBorder="1" applyFont="1">
      <alignment horizontal="center" vertical="center"/>
    </xf>
    <xf borderId="0" fillId="4" fontId="5" numFmtId="0" xfId="0" applyAlignment="1" applyFont="1">
      <alignment vertical="center"/>
    </xf>
    <xf borderId="0" fillId="5" fontId="5" numFmtId="0" xfId="0" applyAlignment="1" applyFont="1">
      <alignment vertical="center"/>
    </xf>
    <xf borderId="0" fillId="5" fontId="11" numFmtId="0" xfId="0" applyAlignment="1" applyFont="1">
      <alignment horizontal="center" vertical="center"/>
    </xf>
    <xf borderId="0" fillId="4" fontId="12" numFmtId="0" xfId="0" applyAlignment="1" applyFont="1">
      <alignment vertical="center"/>
    </xf>
    <xf borderId="0" fillId="4" fontId="13" numFmtId="0" xfId="0" applyAlignment="1" applyFont="1">
      <alignment vertical="center"/>
    </xf>
    <xf borderId="0" fillId="5" fontId="5" numFmtId="0" xfId="0" applyAlignment="1" applyFont="1">
      <alignment horizontal="center" vertical="center"/>
    </xf>
    <xf borderId="0" fillId="5" fontId="11" numFmtId="165" xfId="0" applyAlignment="1" applyFont="1" applyNumberFormat="1">
      <alignment horizontal="center" vertical="center"/>
    </xf>
    <xf borderId="0" fillId="5" fontId="14" numFmtId="165" xfId="0" applyAlignment="1" applyFont="1" applyNumberFormat="1">
      <alignment horizontal="center" vertical="center"/>
    </xf>
    <xf borderId="0" fillId="4" fontId="5" numFmtId="10" xfId="0" applyAlignment="1" applyFont="1" applyNumberFormat="1">
      <alignment vertical="center"/>
    </xf>
    <xf borderId="0" fillId="4" fontId="15" numFmtId="0" xfId="0" applyAlignment="1" applyFont="1">
      <alignment vertical="center"/>
    </xf>
    <xf borderId="2" fillId="6" fontId="16" numFmtId="0" xfId="0" applyAlignment="1" applyBorder="1" applyFill="1" applyFont="1">
      <alignment horizontal="center" vertical="center"/>
    </xf>
    <xf borderId="1" fillId="5" fontId="16" numFmtId="0" xfId="0" applyAlignment="1" applyBorder="1" applyFont="1">
      <alignment horizontal="center" vertical="center"/>
    </xf>
    <xf borderId="0" fillId="4" fontId="17" numFmtId="0" xfId="0" applyAlignment="1" applyFont="1">
      <alignment vertical="center"/>
    </xf>
    <xf borderId="0" fillId="6" fontId="5" numFmtId="0" xfId="0" applyAlignment="1" applyFont="1">
      <alignment vertical="center"/>
    </xf>
    <xf borderId="0" fillId="6" fontId="18" numFmtId="166" xfId="0" applyAlignment="1" applyFont="1" applyNumberFormat="1">
      <alignment horizontal="center" vertical="center"/>
    </xf>
    <xf borderId="0" fillId="6" fontId="16" numFmtId="0" xfId="0" applyAlignment="1" applyFont="1">
      <alignment horizontal="center" shrinkToFit="0" vertical="center" wrapText="1"/>
    </xf>
    <xf borderId="0" fillId="6" fontId="19" numFmtId="3" xfId="0" applyAlignment="1" applyFont="1" applyNumberFormat="1">
      <alignment horizontal="center" vertical="center"/>
    </xf>
    <xf borderId="3" fillId="6" fontId="3" numFmtId="0" xfId="0" applyAlignment="1" applyBorder="1" applyFont="1">
      <alignment horizontal="left" vertical="center"/>
    </xf>
    <xf borderId="3" fillId="6" fontId="1" numFmtId="0" xfId="0" applyAlignment="1" applyBorder="1" applyFont="1">
      <alignment horizontal="center" shrinkToFit="0" vertical="center" wrapText="1"/>
    </xf>
    <xf borderId="3" fillId="6" fontId="3" numFmtId="0" xfId="0" applyAlignment="1" applyBorder="1" applyFont="1">
      <alignment vertical="center"/>
    </xf>
    <xf borderId="3" fillId="0" fontId="20" numFmtId="0" xfId="0" applyAlignment="1" applyBorder="1" applyFont="1">
      <alignment vertical="center"/>
    </xf>
    <xf borderId="3" fillId="4" fontId="20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vertical="center"/>
    </xf>
    <xf borderId="5" fillId="0" fontId="6" numFmtId="0" xfId="0" applyBorder="1" applyFont="1"/>
    <xf borderId="0" fillId="7" fontId="3" numFmtId="0" xfId="0" applyAlignment="1" applyFill="1" applyFont="1">
      <alignment vertical="center"/>
    </xf>
    <xf borderId="0" fillId="7" fontId="10" numFmtId="0" xfId="0" applyAlignment="1" applyFont="1">
      <alignment horizontal="left" vertical="center"/>
    </xf>
    <xf borderId="0" fillId="7" fontId="21" numFmtId="0" xfId="0" applyAlignment="1" applyFont="1">
      <alignment horizontal="center" vertical="center"/>
    </xf>
    <xf borderId="0" fillId="7" fontId="10" numFmtId="0" xfId="0" applyAlignment="1" applyFont="1">
      <alignment vertical="center"/>
    </xf>
    <xf borderId="0" fillId="4" fontId="20" numFmtId="0" xfId="0" applyFont="1"/>
    <xf borderId="0" fillId="8" fontId="22" numFmtId="0" xfId="0" applyAlignment="1" applyFill="1" applyFont="1">
      <alignment horizontal="center" vertical="center"/>
    </xf>
    <xf borderId="0" fillId="8" fontId="23" numFmtId="0" xfId="0" applyAlignment="1" applyFont="1">
      <alignment horizontal="center" shrinkToFit="0" vertical="center" wrapText="1"/>
    </xf>
    <xf borderId="0" fillId="0" fontId="22" numFmtId="0" xfId="0" applyAlignment="1" applyFont="1">
      <alignment vertical="center"/>
    </xf>
    <xf borderId="0" fillId="0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8" fontId="24" numFmtId="0" xfId="0" applyAlignment="1" applyFont="1">
      <alignment horizontal="center" vertical="center"/>
    </xf>
    <xf borderId="0" fillId="0" fontId="25" numFmtId="0" xfId="0" applyAlignment="1" applyFont="1">
      <alignment vertical="center"/>
    </xf>
    <xf borderId="0" fillId="0" fontId="24" numFmtId="0" xfId="0" applyAlignment="1" applyFont="1">
      <alignment horizontal="center" vertical="center"/>
    </xf>
    <xf borderId="0" fillId="0" fontId="26" numFmtId="0" xfId="0" applyAlignment="1" applyFont="1">
      <alignment horizontal="left" vertical="center"/>
    </xf>
    <xf borderId="0" fillId="0" fontId="27" numFmtId="0" xfId="0" applyAlignment="1" applyFont="1">
      <alignment horizontal="center" shrinkToFit="0" vertical="center" wrapText="1"/>
    </xf>
    <xf borderId="0" fillId="0" fontId="27" numFmtId="0" xfId="0" applyFont="1"/>
    <xf borderId="0" fillId="0" fontId="28" numFmtId="0" xfId="0" applyAlignment="1" applyFont="1">
      <alignment vertical="center"/>
    </xf>
    <xf borderId="0" fillId="0" fontId="27" numFmtId="0" xfId="0" applyAlignment="1" applyFont="1">
      <alignment vertical="center"/>
    </xf>
    <xf borderId="0" fillId="0" fontId="26" numFmtId="0" xfId="0" applyFont="1"/>
    <xf borderId="0" fillId="0" fontId="29" numFmtId="0" xfId="0" applyFont="1"/>
    <xf borderId="0" fillId="9" fontId="24" numFmtId="0" xfId="0" applyAlignment="1" applyFill="1" applyFont="1">
      <alignment horizontal="center" vertical="center"/>
    </xf>
    <xf borderId="0" fillId="10" fontId="22" numFmtId="0" xfId="0" applyAlignment="1" applyFill="1" applyFont="1">
      <alignment horizontal="center" vertical="center"/>
    </xf>
    <xf borderId="0" fillId="10" fontId="3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left" vertical="center"/>
    </xf>
    <xf borderId="0" fillId="2" fontId="20" numFmtId="0" xfId="0" applyAlignment="1" applyFont="1">
      <alignment horizontal="left"/>
    </xf>
    <xf borderId="0" fillId="4" fontId="4" numFmtId="0" xfId="0" applyAlignment="1" applyFont="1">
      <alignment horizontal="left" vertical="center"/>
    </xf>
    <xf borderId="0" fillId="2" fontId="20" numFmtId="0" xfId="0" applyAlignment="1" applyFont="1">
      <alignment horizontal="left" vertical="center"/>
    </xf>
    <xf borderId="0" fillId="4" fontId="20" numFmtId="0" xfId="0" applyAlignment="1" applyFont="1">
      <alignment vertical="center"/>
    </xf>
    <xf borderId="0" fillId="4" fontId="20" numFmtId="0" xfId="0" applyAlignment="1" applyFont="1">
      <alignment horizontal="center" vertical="center"/>
    </xf>
    <xf borderId="0" fillId="7" fontId="24" numFmtId="0" xfId="0" applyAlignment="1" applyFont="1">
      <alignment horizontal="center" vertical="center"/>
    </xf>
    <xf borderId="0" fillId="8" fontId="31" numFmtId="0" xfId="0" applyAlignment="1" applyFont="1">
      <alignment horizontal="center" shrinkToFit="0" vertical="center" wrapText="1"/>
    </xf>
    <xf borderId="0" fillId="0" fontId="23" numFmtId="0" xfId="0" applyAlignment="1" applyFont="1">
      <alignment vertical="center"/>
    </xf>
    <xf borderId="0" fillId="2" fontId="20" numFmtId="0" xfId="0" applyAlignment="1" applyFont="1">
      <alignment horizontal="center"/>
    </xf>
    <xf borderId="0" fillId="4" fontId="20" numFmtId="167" xfId="0" applyAlignment="1" applyFont="1" applyNumberFormat="1">
      <alignment vertical="center"/>
    </xf>
    <xf borderId="0" fillId="2" fontId="20" numFmtId="0" xfId="0" applyAlignment="1" applyFont="1">
      <alignment horizontal="center" vertical="center"/>
    </xf>
    <xf borderId="0" fillId="4" fontId="32" numFmtId="0" xfId="0" applyAlignment="1" applyFont="1">
      <alignment horizontal="center" shrinkToFit="0" vertical="center" wrapText="1"/>
    </xf>
    <xf borderId="0" fillId="4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left" shrinkToFit="0" vertical="center" wrapText="1"/>
    </xf>
    <xf borderId="0" fillId="8" fontId="20" numFmtId="0" xfId="0" applyAlignment="1" applyFont="1">
      <alignment horizontal="left" shrinkToFit="0" vertical="center" wrapText="1"/>
    </xf>
    <xf borderId="0" fillId="8" fontId="20" numFmtId="0" xfId="0" applyAlignment="1" applyFont="1">
      <alignment horizontal="center" shrinkToFit="0" vertical="center" wrapText="1"/>
    </xf>
    <xf borderId="0" fillId="4" fontId="20" numFmtId="0" xfId="0" applyAlignment="1" applyFont="1">
      <alignment horizontal="left" vertical="center"/>
    </xf>
    <xf borderId="0" fillId="10" fontId="31" numFmtId="0" xfId="0" applyAlignment="1" applyFont="1">
      <alignment horizontal="center" shrinkToFit="0" vertical="center" wrapText="1"/>
    </xf>
    <xf borderId="0" fillId="2" fontId="20" numFmtId="0" xfId="0" applyAlignment="1" applyFont="1">
      <alignment vertical="center"/>
    </xf>
    <xf borderId="0" fillId="4" fontId="27" numFmtId="0" xfId="0" applyFont="1"/>
    <xf borderId="0" fillId="4" fontId="4" numFmtId="0" xfId="0" applyFont="1"/>
    <xf borderId="0" fillId="8" fontId="30" numFmtId="0" xfId="0" applyAlignment="1" applyFont="1">
      <alignment horizontal="center" vertical="center"/>
    </xf>
    <xf borderId="0" fillId="8" fontId="30" numFmtId="0" xfId="0" applyAlignment="1" applyFont="1">
      <alignment horizontal="center" shrinkToFit="0" vertical="center" wrapText="1"/>
    </xf>
    <xf borderId="0" fillId="0" fontId="23" numFmtId="0" xfId="0" applyAlignment="1" applyFont="1">
      <alignment shrinkToFit="0" vertical="center" wrapText="1"/>
    </xf>
    <xf borderId="0" fillId="2" fontId="20" numFmtId="0" xfId="0" applyAlignment="1" applyFont="1">
      <alignment horizontal="center" shrinkToFit="0" vertical="center" wrapText="1"/>
    </xf>
    <xf borderId="0" fillId="8" fontId="20" numFmtId="0" xfId="0" applyAlignment="1" applyFont="1">
      <alignment shrinkToFit="0" vertical="center" wrapText="1"/>
    </xf>
    <xf borderId="0" fillId="4" fontId="20" numFmtId="0" xfId="0" applyAlignment="1" applyFont="1">
      <alignment horizontal="left" shrinkToFit="0" vertical="center" wrapText="1"/>
    </xf>
    <xf borderId="0" fillId="11" fontId="23" numFmtId="0" xfId="0" applyAlignment="1" applyFill="1" applyFont="1">
      <alignment horizontal="left" vertical="center"/>
    </xf>
    <xf borderId="0" fillId="4" fontId="24" numFmtId="0" xfId="0" applyAlignment="1" applyFont="1">
      <alignment horizontal="center" vertical="center"/>
    </xf>
    <xf borderId="0" fillId="8" fontId="22" numFmtId="0" xfId="0" applyAlignment="1" applyFont="1">
      <alignment horizontal="center" shrinkToFit="0" vertical="center" wrapText="1"/>
    </xf>
    <xf borderId="0" fillId="8" fontId="4" numFmtId="0" xfId="0" applyFont="1"/>
    <xf borderId="0" fillId="11" fontId="24" numFmtId="0" xfId="0" applyAlignment="1" applyFont="1">
      <alignment vertical="center"/>
    </xf>
    <xf borderId="0" fillId="11" fontId="20" numFmtId="0" xfId="0" applyAlignment="1" applyFont="1">
      <alignment horizontal="center" shrinkToFit="0" vertical="center" wrapText="1"/>
    </xf>
    <xf borderId="0" fillId="2" fontId="20" numFmtId="166" xfId="0" applyAlignment="1" applyFont="1" applyNumberFormat="1">
      <alignment horizontal="center" shrinkToFit="0" vertical="center" wrapText="1"/>
    </xf>
    <xf borderId="0" fillId="2" fontId="4" numFmtId="0" xfId="0" applyFont="1"/>
    <xf borderId="0" fillId="4" fontId="33" numFmtId="0" xfId="0" applyAlignment="1" applyFont="1">
      <alignment vertical="center"/>
    </xf>
    <xf borderId="0" fillId="4" fontId="24" numFmtId="0" xfId="0" applyAlignment="1" applyFont="1">
      <alignment vertical="center"/>
    </xf>
    <xf borderId="0" fillId="4" fontId="24" numFmtId="0" xfId="0" applyAlignment="1" applyFont="1">
      <alignment horizontal="center" vertical="center"/>
    </xf>
    <xf borderId="0" fillId="4" fontId="24" numFmtId="0" xfId="0" applyAlignment="1" applyFont="1">
      <alignment horizontal="right" shrinkToFit="0" vertical="center" wrapText="1"/>
    </xf>
    <xf borderId="0" fillId="4" fontId="5" numFmtId="0" xfId="0" applyAlignment="1" applyFont="1">
      <alignment horizontal="left" vertical="center"/>
    </xf>
    <xf borderId="6" fillId="4" fontId="4" numFmtId="0" xfId="0" applyAlignment="1" applyBorder="1" applyFont="1">
      <alignment vertical="center"/>
    </xf>
    <xf borderId="0" fillId="12" fontId="34" numFmtId="0" xfId="0" applyAlignment="1" applyFill="1" applyFont="1">
      <alignment horizontal="center" vertical="center"/>
    </xf>
    <xf borderId="0" fillId="0" fontId="29" numFmtId="0" xfId="0" applyAlignment="1" applyFont="1">
      <alignment vertical="center"/>
    </xf>
    <xf borderId="7" fillId="13" fontId="24" numFmtId="0" xfId="0" applyAlignment="1" applyBorder="1" applyFill="1" applyFont="1">
      <alignment horizontal="left" vertical="center"/>
    </xf>
    <xf borderId="8" fillId="13" fontId="20" numFmtId="0" xfId="0" applyAlignment="1" applyBorder="1" applyFont="1">
      <alignment horizontal="center" shrinkToFit="0" vertical="center" wrapText="1"/>
    </xf>
    <xf borderId="8" fillId="13" fontId="24" numFmtId="0" xfId="0" applyAlignment="1" applyBorder="1" applyFont="1">
      <alignment horizontal="center" shrinkToFit="0" vertical="center" wrapText="1"/>
    </xf>
    <xf borderId="9" fillId="13" fontId="24" numFmtId="0" xfId="0" applyAlignment="1" applyBorder="1" applyFont="1">
      <alignment horizontal="center" shrinkToFit="0" vertical="center" wrapText="1"/>
    </xf>
    <xf borderId="0" fillId="0" fontId="35" numFmtId="0" xfId="0" applyAlignment="1" applyFont="1">
      <alignment horizontal="left" vertical="center"/>
    </xf>
    <xf borderId="10" fillId="14" fontId="26" numFmtId="0" xfId="0" applyAlignment="1" applyBorder="1" applyFill="1" applyFont="1">
      <alignment horizontal="center" shrinkToFit="0" vertical="center" wrapText="1"/>
    </xf>
    <xf borderId="11" fillId="0" fontId="24" numFmtId="0" xfId="0" applyAlignment="1" applyBorder="1" applyFont="1">
      <alignment vertical="center"/>
    </xf>
    <xf borderId="12" fillId="0" fontId="20" numFmtId="165" xfId="0" applyAlignment="1" applyBorder="1" applyFont="1" applyNumberFormat="1">
      <alignment horizontal="center" shrinkToFit="0" vertical="center" wrapText="1"/>
    </xf>
    <xf borderId="13" fillId="0" fontId="27" numFmtId="0" xfId="0" applyAlignment="1" applyBorder="1" applyFont="1">
      <alignment horizontal="center" shrinkToFit="0" vertical="center" wrapText="1"/>
    </xf>
    <xf borderId="13" fillId="0" fontId="27" numFmtId="165" xfId="0" applyAlignment="1" applyBorder="1" applyFont="1" applyNumberFormat="1">
      <alignment horizontal="center" shrinkToFit="0" vertical="center" wrapText="1"/>
    </xf>
    <xf borderId="11" fillId="0" fontId="20" numFmtId="0" xfId="0" applyAlignment="1" applyBorder="1" applyFont="1">
      <alignment vertical="center"/>
    </xf>
    <xf borderId="14" fillId="0" fontId="20" numFmtId="0" xfId="0" applyAlignment="1" applyBorder="1" applyFont="1">
      <alignment vertical="center"/>
    </xf>
    <xf borderId="15" fillId="0" fontId="20" numFmtId="0" xfId="0" applyAlignment="1" applyBorder="1" applyFont="1">
      <alignment horizontal="center" shrinkToFit="0" vertical="center" wrapText="1"/>
    </xf>
    <xf borderId="16" fillId="0" fontId="20" numFmtId="165" xfId="0" applyAlignment="1" applyBorder="1" applyFont="1" applyNumberFormat="1">
      <alignment horizontal="center" shrinkToFit="0" vertical="center" wrapText="1"/>
    </xf>
    <xf borderId="17" fillId="0" fontId="27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left" vertical="center"/>
    </xf>
    <xf borderId="0" fillId="0" fontId="27" numFmtId="0" xfId="0" applyAlignment="1" applyFont="1">
      <alignment horizontal="center"/>
    </xf>
    <xf borderId="0" fillId="0" fontId="26" numFmtId="0" xfId="0" applyAlignment="1" applyFont="1">
      <alignment horizontal="center"/>
    </xf>
    <xf borderId="0" fillId="0" fontId="27" numFmtId="167" xfId="0" applyFont="1" applyNumberFormat="1"/>
    <xf borderId="0" fillId="0" fontId="27" numFmtId="167" xfId="0" applyAlignment="1" applyFont="1" applyNumberFormat="1">
      <alignment vertical="center"/>
    </xf>
    <xf borderId="0" fillId="0" fontId="36" numFmtId="0" xfId="0" applyAlignment="1" applyFont="1">
      <alignment horizontal="left" vertical="center"/>
    </xf>
    <xf borderId="0" fillId="0" fontId="37" numFmtId="0" xfId="0" applyAlignment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1"/>
    </xf>
    <xf borderId="0" fillId="0" fontId="38" numFmtId="0" xfId="0" applyFont="1"/>
    <xf borderId="0" fillId="0" fontId="38" numFmtId="0" xfId="0" applyAlignment="1" applyFont="1">
      <alignment vertical="center"/>
    </xf>
    <xf borderId="0" fillId="0" fontId="27" numFmtId="166" xfId="0" applyAlignment="1" applyFont="1" applyNumberFormat="1">
      <alignment vertical="center"/>
    </xf>
    <xf borderId="0" fillId="0" fontId="27" numFmtId="0" xfId="0" applyAlignment="1" applyFont="1">
      <alignment horizontal="left" shrinkToFit="0" vertical="center" wrapText="1"/>
    </xf>
    <xf borderId="0" fillId="0" fontId="27" numFmtId="0" xfId="0" applyAlignment="1" applyFont="1">
      <alignment horizontal="center" vertical="center"/>
    </xf>
    <xf borderId="0" fillId="0" fontId="27" numFmtId="0" xfId="0" applyAlignment="1" applyFont="1">
      <alignment horizontal="left"/>
    </xf>
    <xf borderId="4" fillId="14" fontId="39" numFmtId="0" xfId="0" applyAlignment="1" applyBorder="1" applyFont="1">
      <alignment horizontal="center" shrinkToFit="0" vertical="center" wrapText="1"/>
    </xf>
    <xf borderId="4" fillId="0" fontId="39" numFmtId="166" xfId="0" applyAlignment="1" applyBorder="1" applyFont="1" applyNumberFormat="1">
      <alignment horizontal="center" shrinkToFit="0" vertical="center" wrapText="1"/>
    </xf>
    <xf borderId="18" fillId="0" fontId="39" numFmtId="166" xfId="0" applyAlignment="1" applyBorder="1" applyFont="1" applyNumberFormat="1">
      <alignment horizontal="center" shrinkToFit="0" vertical="center" wrapText="1"/>
    </xf>
    <xf borderId="19" fillId="0" fontId="6" numFmtId="0" xfId="0" applyBorder="1" applyFont="1"/>
    <xf borderId="20" fillId="14" fontId="39" numFmtId="166" xfId="0" applyAlignment="1" applyBorder="1" applyFont="1" applyNumberFormat="1">
      <alignment horizontal="center" shrinkToFit="0" vertical="center" wrapText="1"/>
    </xf>
    <xf borderId="21" fillId="0" fontId="6" numFmtId="0" xfId="0" applyBorder="1" applyFont="1"/>
    <xf borderId="0" fillId="0" fontId="40" numFmtId="0" xfId="0" applyFont="1"/>
    <xf borderId="0" fillId="15" fontId="39" numFmtId="0" xfId="0" applyFill="1" applyFont="1"/>
    <xf borderId="0" fillId="15" fontId="39" numFmtId="0" xfId="0" applyAlignment="1" applyFont="1">
      <alignment horizontal="center" shrinkToFit="0" vertical="center" wrapText="1"/>
    </xf>
    <xf borderId="0" fillId="0" fontId="41" numFmtId="0" xfId="0" applyAlignment="1" applyFont="1">
      <alignment vertical="center"/>
    </xf>
    <xf borderId="0" fillId="0" fontId="41" numFmtId="0" xfId="0" applyFont="1"/>
    <xf borderId="0" fillId="0" fontId="41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left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16" fontId="42" numFmtId="0" xfId="0" applyAlignment="1" applyFill="1" applyFont="1">
      <alignment horizontal="center" shrinkToFit="0" vertical="center" wrapText="1"/>
    </xf>
    <xf borderId="0" fillId="17" fontId="39" numFmtId="0" xfId="0" applyAlignment="1" applyFill="1" applyFont="1">
      <alignment horizontal="center" shrinkToFit="0" vertical="center" wrapText="1"/>
    </xf>
    <xf borderId="22" fillId="0" fontId="41" numFmtId="0" xfId="0" applyAlignment="1" applyBorder="1" applyFont="1">
      <alignment horizontal="center" shrinkToFit="0" vertical="center" wrapText="1"/>
    </xf>
    <xf borderId="22" fillId="0" fontId="43" numFmtId="0" xfId="0" applyAlignment="1" applyBorder="1" applyFont="1">
      <alignment shrinkToFit="0" vertical="center" wrapText="1"/>
    </xf>
    <xf borderId="22" fillId="0" fontId="20" numFmtId="0" xfId="0" applyAlignment="1" applyBorder="1" applyFont="1">
      <alignment horizontal="center" shrinkToFit="0" vertical="center" wrapText="1"/>
    </xf>
    <xf borderId="22" fillId="0" fontId="20" numFmtId="9" xfId="0" applyAlignment="1" applyBorder="1" applyFont="1" applyNumberFormat="1">
      <alignment horizontal="center" shrinkToFit="0" vertical="center" wrapText="1"/>
    </xf>
    <xf borderId="22" fillId="0" fontId="20" numFmtId="168" xfId="0" applyAlignment="1" applyBorder="1" applyFont="1" applyNumberFormat="1">
      <alignment horizontal="center" shrinkToFit="0" vertical="center" wrapText="1"/>
    </xf>
    <xf borderId="0" fillId="0" fontId="44" numFmtId="0" xfId="0" applyAlignment="1" applyFont="1">
      <alignment shrinkToFit="0" vertical="center" wrapText="1"/>
    </xf>
    <xf borderId="22" fillId="0" fontId="45" numFmtId="0" xfId="0" applyAlignment="1" applyBorder="1" applyFont="1">
      <alignment horizontal="center" shrinkToFit="0" vertical="center" wrapText="1"/>
    </xf>
    <xf borderId="0" fillId="18" fontId="41" numFmtId="0" xfId="0" applyAlignment="1" applyFill="1" applyFont="1">
      <alignment horizontal="center" shrinkToFit="0" vertical="center" wrapText="1"/>
    </xf>
    <xf borderId="0" fillId="18" fontId="46" numFmtId="0" xfId="0" applyAlignment="1" applyFont="1">
      <alignment vertical="center"/>
    </xf>
    <xf borderId="0" fillId="18" fontId="41" numFmtId="166" xfId="0" applyAlignment="1" applyFont="1" applyNumberFormat="1">
      <alignment horizontal="right" shrinkToFit="0" vertical="center" wrapText="1"/>
    </xf>
    <xf borderId="22" fillId="18" fontId="39" numFmtId="0" xfId="0" applyAlignment="1" applyBorder="1" applyFont="1">
      <alignment horizontal="center" shrinkToFit="0" vertical="center" wrapText="1"/>
    </xf>
    <xf borderId="22" fillId="18" fontId="39" numFmtId="0" xfId="0" applyAlignment="1" applyBorder="1" applyFont="1">
      <alignment shrinkToFit="0" vertical="center" wrapText="1"/>
    </xf>
    <xf borderId="22" fillId="18" fontId="39" numFmtId="166" xfId="0" applyAlignment="1" applyBorder="1" applyFont="1" applyNumberFormat="1">
      <alignment horizontal="center" shrinkToFit="0" vertical="center" wrapText="1"/>
    </xf>
    <xf borderId="0" fillId="0" fontId="39" numFmtId="0" xfId="0" applyAlignment="1" applyFont="1">
      <alignment horizontal="center" shrinkToFit="0" vertical="center" wrapText="1"/>
    </xf>
    <xf borderId="22" fillId="2" fontId="41" numFmtId="0" xfId="0" applyAlignment="1" applyBorder="1" applyFont="1">
      <alignment horizontal="center" shrinkToFit="0" vertical="center" wrapText="1"/>
    </xf>
    <xf borderId="22" fillId="2" fontId="41" numFmtId="0" xfId="0" applyAlignment="1" applyBorder="1" applyFont="1">
      <alignment shrinkToFit="0" vertical="center" wrapText="1"/>
    </xf>
    <xf borderId="22" fillId="0" fontId="41" numFmtId="166" xfId="0" applyAlignment="1" applyBorder="1" applyFont="1" applyNumberFormat="1">
      <alignment horizontal="right" shrinkToFit="0" vertical="center" wrapText="1"/>
    </xf>
    <xf borderId="22" fillId="0" fontId="41" numFmtId="0" xfId="0" applyAlignment="1" applyBorder="1" applyFont="1">
      <alignment horizontal="right" shrinkToFit="0" vertical="center" wrapText="1"/>
    </xf>
    <xf borderId="22" fillId="0" fontId="41" numFmtId="0" xfId="0" applyAlignment="1" applyBorder="1" applyFont="1">
      <alignment shrinkToFit="0" vertical="center" wrapText="1"/>
    </xf>
    <xf borderId="22" fillId="0" fontId="41" numFmtId="166" xfId="0" applyAlignment="1" applyBorder="1" applyFont="1" applyNumberFormat="1">
      <alignment shrinkToFit="0" vertical="center" wrapText="1"/>
    </xf>
    <xf borderId="0" fillId="0" fontId="41" numFmtId="0" xfId="0" applyAlignment="1" applyFont="1">
      <alignment shrinkToFit="0" vertical="center" wrapText="1"/>
    </xf>
    <xf borderId="22" fillId="2" fontId="39" numFmtId="0" xfId="0" applyAlignment="1" applyBorder="1" applyFont="1">
      <alignment shrinkToFit="0" vertical="center" wrapText="1"/>
    </xf>
    <xf borderId="22" fillId="19" fontId="39" numFmtId="0" xfId="0" applyAlignment="1" applyBorder="1" applyFill="1" applyFont="1">
      <alignment shrinkToFit="0" vertical="center" wrapText="1"/>
    </xf>
    <xf borderId="22" fillId="19" fontId="39" numFmtId="169" xfId="0" applyAlignment="1" applyBorder="1" applyFont="1" applyNumberFormat="1">
      <alignment shrinkToFit="0" vertical="center" wrapText="1"/>
    </xf>
    <xf borderId="0" fillId="0" fontId="41" numFmtId="166" xfId="0" applyAlignment="1" applyFont="1" applyNumberFormat="1">
      <alignment horizontal="right" shrinkToFit="0" vertical="center" wrapText="1"/>
    </xf>
    <xf borderId="0" fillId="18" fontId="39" numFmtId="0" xfId="0" applyAlignment="1" applyFont="1">
      <alignment vertical="center"/>
    </xf>
    <xf borderId="3" fillId="14" fontId="41" numFmtId="0" xfId="0" applyAlignment="1" applyBorder="1" applyFont="1">
      <alignment horizontal="center" shrinkToFit="0" vertical="center" wrapText="1"/>
    </xf>
    <xf borderId="23" fillId="18" fontId="39" numFmtId="0" xfId="0" applyAlignment="1" applyBorder="1" applyFont="1">
      <alignment horizontal="center" shrinkToFit="0" vertical="center" wrapText="1"/>
    </xf>
    <xf borderId="3" fillId="14" fontId="39" numFmtId="0" xfId="0" applyAlignment="1" applyBorder="1" applyFont="1">
      <alignment horizontal="center" shrinkToFit="0" vertical="center" wrapText="1"/>
    </xf>
    <xf borderId="0" fillId="0" fontId="41" numFmtId="166" xfId="0" applyAlignment="1" applyFont="1" applyNumberFormat="1">
      <alignment vertical="center"/>
    </xf>
    <xf borderId="3" fillId="0" fontId="41" numFmtId="0" xfId="0" applyAlignment="1" applyBorder="1" applyFont="1">
      <alignment horizontal="center" shrinkToFit="0" vertical="center" wrapText="1"/>
    </xf>
    <xf borderId="3" fillId="0" fontId="41" numFmtId="166" xfId="0" applyAlignment="1" applyBorder="1" applyFont="1" applyNumberFormat="1">
      <alignment horizontal="center" shrinkToFit="0" vertical="center" wrapText="1"/>
    </xf>
    <xf borderId="23" fillId="0" fontId="41" numFmtId="166" xfId="0" applyAlignment="1" applyBorder="1" applyFont="1" applyNumberFormat="1">
      <alignment shrinkToFit="0" vertical="center" wrapText="1"/>
    </xf>
    <xf borderId="22" fillId="19" fontId="41" numFmtId="0" xfId="0" applyAlignment="1" applyBorder="1" applyFont="1">
      <alignment horizontal="center" shrinkToFit="0" vertical="center" wrapText="1"/>
    </xf>
    <xf borderId="22" fillId="19" fontId="41" numFmtId="166" xfId="0" applyAlignment="1" applyBorder="1" applyFont="1" applyNumberFormat="1">
      <alignment horizontal="right" shrinkToFit="0" vertical="center" wrapText="1"/>
    </xf>
    <xf borderId="22" fillId="19" fontId="39" numFmtId="166" xfId="0" applyAlignment="1" applyBorder="1" applyFont="1" applyNumberFormat="1">
      <alignment shrinkToFit="0" vertical="center" wrapText="1"/>
    </xf>
    <xf borderId="24" fillId="19" fontId="39" numFmtId="0" xfId="0" applyAlignment="1" applyBorder="1" applyFont="1">
      <alignment horizontal="center" shrinkToFit="0" vertical="center" wrapText="1"/>
    </xf>
    <xf borderId="24" fillId="19" fontId="39" numFmtId="166" xfId="0" applyAlignment="1" applyBorder="1" applyFont="1" applyNumberFormat="1">
      <alignment horizontal="center" shrinkToFit="0" vertical="center" wrapText="1"/>
    </xf>
    <xf borderId="25" fillId="18" fontId="39" numFmtId="0" xfId="0" applyAlignment="1" applyBorder="1" applyFont="1">
      <alignment horizontal="center" shrinkToFit="0" vertical="center" wrapText="1"/>
    </xf>
    <xf borderId="25" fillId="18" fontId="39" numFmtId="0" xfId="0" applyAlignment="1" applyBorder="1" applyFont="1">
      <alignment shrinkToFit="0" vertical="center" wrapText="1"/>
    </xf>
    <xf borderId="4" fillId="2" fontId="41" numFmtId="0" xfId="0" applyAlignment="1" applyBorder="1" applyFont="1">
      <alignment horizontal="center" shrinkToFit="0" vertical="center" wrapText="1"/>
    </xf>
    <xf borderId="26" fillId="0" fontId="41" numFmtId="0" xfId="0" applyAlignment="1" applyBorder="1" applyFont="1">
      <alignment vertical="center"/>
    </xf>
    <xf borderId="5" fillId="0" fontId="41" numFmtId="0" xfId="0" applyAlignment="1" applyBorder="1" applyFont="1">
      <alignment horizontal="center" shrinkToFit="0" vertical="center" wrapText="1"/>
    </xf>
    <xf borderId="3" fillId="0" fontId="41" numFmtId="10" xfId="0" applyAlignment="1" applyBorder="1" applyFont="1" applyNumberFormat="1">
      <alignment horizontal="right" shrinkToFit="0" vertical="center" wrapText="1"/>
    </xf>
    <xf borderId="3" fillId="0" fontId="41" numFmtId="166" xfId="0" applyAlignment="1" applyBorder="1" applyFont="1" applyNumberFormat="1">
      <alignment horizontal="right" shrinkToFit="0" vertical="center" wrapText="1"/>
    </xf>
    <xf borderId="0" fillId="0" fontId="39" numFmtId="0" xfId="0" applyAlignment="1" applyFont="1">
      <alignment vertical="center"/>
    </xf>
    <xf borderId="3" fillId="15" fontId="39" numFmtId="0" xfId="0" applyAlignment="1" applyBorder="1" applyFont="1">
      <alignment horizontal="center" vertical="center"/>
    </xf>
    <xf borderId="3" fillId="15" fontId="39" numFmtId="0" xfId="0" applyAlignment="1" applyBorder="1" applyFont="1">
      <alignment horizontal="center" shrinkToFit="0" vertical="center" wrapText="1"/>
    </xf>
    <xf borderId="4" fillId="15" fontId="39" numFmtId="0" xfId="0" applyAlignment="1" applyBorder="1" applyFont="1">
      <alignment horizontal="center" vertical="center"/>
    </xf>
    <xf borderId="3" fillId="0" fontId="41" numFmtId="0" xfId="0" applyAlignment="1" applyBorder="1" applyFont="1">
      <alignment horizontal="center" vertical="center"/>
    </xf>
    <xf borderId="3" fillId="0" fontId="41" numFmtId="0" xfId="0" applyAlignment="1" applyBorder="1" applyFont="1">
      <alignment vertical="center"/>
    </xf>
    <xf borderId="4" fillId="15" fontId="39" numFmtId="169" xfId="0" applyAlignment="1" applyBorder="1" applyFont="1" applyNumberFormat="1">
      <alignment horizontal="center" vertical="center"/>
    </xf>
    <xf borderId="27" fillId="20" fontId="47" numFmtId="0" xfId="0" applyAlignment="1" applyBorder="1" applyFill="1" applyFont="1">
      <alignment horizontal="center" shrinkToFit="0" vertical="center" wrapText="1"/>
    </xf>
    <xf borderId="27" fillId="8" fontId="47" numFmtId="0" xfId="0" applyAlignment="1" applyBorder="1" applyFont="1">
      <alignment horizontal="center" shrinkToFit="0" vertical="center" wrapText="1"/>
    </xf>
    <xf borderId="27" fillId="21" fontId="47" numFmtId="0" xfId="0" applyAlignment="1" applyBorder="1" applyFill="1" applyFont="1">
      <alignment horizontal="center" shrinkToFit="0" vertical="center" wrapText="1"/>
    </xf>
    <xf borderId="27" fillId="21" fontId="47" numFmtId="170" xfId="0" applyAlignment="1" applyBorder="1" applyFont="1" applyNumberFormat="1">
      <alignment horizontal="center" shrinkToFit="0" vertical="center" wrapText="1"/>
    </xf>
    <xf borderId="27" fillId="22" fontId="47" numFmtId="0" xfId="0" applyAlignment="1" applyBorder="1" applyFill="1" applyFont="1">
      <alignment horizontal="center" shrinkToFit="0" vertical="center" wrapText="1"/>
    </xf>
    <xf borderId="27" fillId="23" fontId="47" numFmtId="0" xfId="0" applyAlignment="1" applyBorder="1" applyFill="1" applyFont="1">
      <alignment horizontal="center" shrinkToFit="0" vertical="center" wrapText="1"/>
    </xf>
    <xf borderId="28" fillId="23" fontId="47" numFmtId="0" xfId="0" applyAlignment="1" applyBorder="1" applyFont="1">
      <alignment horizontal="center" shrinkToFit="0" vertical="center" wrapText="1"/>
    </xf>
    <xf borderId="29" fillId="19" fontId="47" numFmtId="0" xfId="0" applyAlignment="1" applyBorder="1" applyFont="1">
      <alignment horizontal="center" shrinkToFit="0" vertical="center" wrapText="1"/>
    </xf>
    <xf borderId="29" fillId="24" fontId="47" numFmtId="0" xfId="0" applyAlignment="1" applyBorder="1" applyFill="1" applyFont="1">
      <alignment horizontal="center" shrinkToFit="0" vertical="center" wrapText="1"/>
    </xf>
    <xf borderId="29" fillId="25" fontId="47" numFmtId="0" xfId="0" applyAlignment="1" applyBorder="1" applyFill="1" applyFont="1">
      <alignment horizontal="center" shrinkToFit="0" vertical="center" wrapText="1"/>
    </xf>
    <xf borderId="29" fillId="26" fontId="47" numFmtId="0" xfId="0" applyAlignment="1" applyBorder="1" applyFill="1" applyFont="1">
      <alignment horizontal="center" shrinkToFit="0" vertical="center" wrapText="1"/>
    </xf>
    <xf borderId="27" fillId="27" fontId="47" numFmtId="0" xfId="0" applyAlignment="1" applyBorder="1" applyFill="1" applyFont="1">
      <alignment horizontal="center" shrinkToFit="0" vertical="center" wrapText="1"/>
    </xf>
    <xf borderId="27" fillId="28" fontId="47" numFmtId="0" xfId="0" applyAlignment="1" applyBorder="1" applyFill="1" applyFont="1">
      <alignment horizontal="center" shrinkToFit="0" vertical="center" wrapText="1"/>
    </xf>
    <xf borderId="0" fillId="0" fontId="47" numFmtId="0" xfId="0" applyAlignment="1" applyFont="1">
      <alignment horizontal="center" shrinkToFit="0" vertical="center" wrapText="1"/>
    </xf>
    <xf borderId="0" fillId="0" fontId="40" numFmtId="0" xfId="0" applyAlignment="1" applyFont="1">
      <alignment vertical="center"/>
    </xf>
    <xf borderId="0" fillId="0" fontId="40" numFmtId="171" xfId="0" applyAlignment="1" applyFont="1" applyNumberFormat="1">
      <alignment vertical="center"/>
    </xf>
    <xf borderId="0" fillId="0" fontId="40" numFmtId="0" xfId="0" applyAlignment="1" applyFont="1">
      <alignment horizontal="center" shrinkToFit="0" vertical="center" wrapText="1"/>
    </xf>
    <xf borderId="0" fillId="0" fontId="40" numFmtId="0" xfId="0" applyAlignment="1" applyFont="1">
      <alignment horizontal="left" shrinkToFit="0" vertical="center" wrapText="1"/>
    </xf>
    <xf borderId="0" fillId="0" fontId="48" numFmtId="0" xfId="0" applyAlignment="1" applyFont="1">
      <alignment horizontal="left" shrinkToFit="0" vertical="center" wrapText="1"/>
    </xf>
    <xf borderId="0" fillId="0" fontId="40" numFmtId="0" xfId="0" applyAlignment="1" applyFont="1">
      <alignment horizontal="center" vertical="center"/>
    </xf>
    <xf borderId="0" fillId="0" fontId="40" numFmtId="0" xfId="0" applyAlignment="1" applyFont="1">
      <alignment shrinkToFit="0" vertical="center" wrapText="1"/>
    </xf>
    <xf borderId="0" fillId="0" fontId="40" numFmtId="170" xfId="0" applyAlignment="1" applyFont="1" applyNumberFormat="1">
      <alignment horizontal="left" shrinkToFit="0" vertical="center" wrapText="1"/>
    </xf>
    <xf borderId="0" fillId="0" fontId="40" numFmtId="172" xfId="0" applyAlignment="1" applyFont="1" applyNumberFormat="1">
      <alignment horizontal="left" shrinkToFit="0" vertical="center" wrapText="1"/>
    </xf>
    <xf borderId="0" fillId="0" fontId="49" numFmtId="0" xfId="0" applyAlignment="1" applyFont="1">
      <alignment horizontal="left" shrinkToFit="0" vertical="center" wrapText="1"/>
    </xf>
    <xf borderId="0" fillId="0" fontId="49" numFmtId="0" xfId="0" applyAlignment="1" applyFont="1">
      <alignment horizontal="center" shrinkToFit="0" vertical="center" wrapText="1"/>
    </xf>
    <xf borderId="0" fillId="0" fontId="40" numFmtId="167" xfId="0" applyAlignment="1" applyFont="1" applyNumberFormat="1">
      <alignment vertical="center"/>
    </xf>
    <xf borderId="0" fillId="0" fontId="40" numFmtId="172" xfId="0" applyAlignment="1" applyFont="1" applyNumberFormat="1">
      <alignment shrinkToFit="0" vertical="center" wrapText="1"/>
    </xf>
    <xf borderId="0" fillId="0" fontId="40" numFmtId="170" xfId="0" applyAlignment="1" applyFont="1" applyNumberFormat="1">
      <alignment shrinkToFit="0" vertical="center" wrapText="1"/>
    </xf>
    <xf borderId="0" fillId="0" fontId="50" numFmtId="0" xfId="0" applyAlignment="1" applyFont="1">
      <alignment shrinkToFit="0" vertical="center" wrapText="1"/>
    </xf>
    <xf borderId="0" fillId="0" fontId="51" numFmtId="0" xfId="0" applyAlignment="1" applyFont="1">
      <alignment vertical="center"/>
    </xf>
    <xf borderId="0" fillId="0" fontId="29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left" vertical="center"/>
    </xf>
    <xf borderId="30" fillId="21" fontId="47" numFmtId="0" xfId="0" applyAlignment="1" applyBorder="1" applyFont="1">
      <alignment horizontal="center" shrinkToFit="0" vertical="center" wrapText="1"/>
    </xf>
    <xf borderId="31" fillId="21" fontId="47" numFmtId="0" xfId="0" applyAlignment="1" applyBorder="1" applyFont="1">
      <alignment horizontal="center" shrinkToFit="0" vertical="center" wrapText="1"/>
    </xf>
    <xf borderId="30" fillId="18" fontId="47" numFmtId="0" xfId="0" applyAlignment="1" applyBorder="1" applyFont="1">
      <alignment horizontal="center" shrinkToFit="0" vertical="center" wrapText="1"/>
    </xf>
    <xf borderId="0" fillId="0" fontId="49" numFmtId="0" xfId="0" applyAlignment="1" applyFont="1">
      <alignment shrinkToFit="0" vertical="center" wrapText="1"/>
    </xf>
    <xf borderId="0" fillId="0" fontId="47" numFmtId="0" xfId="0" applyFont="1"/>
    <xf borderId="0" fillId="0" fontId="49" numFmtId="0" xfId="0" applyAlignment="1" applyFont="1">
      <alignment horizontal="left" shrinkToFit="0" wrapText="1"/>
    </xf>
    <xf borderId="0" fillId="0" fontId="4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1">
    <tableStyle count="3" pivot="0" name="06.BC TỔNG QU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HIỆU QUẢ NGUỒN TUYỂN DỤNG THEO NĂM</a:t>
            </a:r>
          </a:p>
        </c:rich>
      </c:tx>
      <c:overlay val="0"/>
    </c:title>
    <c:plotArea>
      <c:layout>
        <c:manualLayout>
          <c:xMode val="edge"/>
          <c:yMode val="edge"/>
          <c:x val="0.21718583776595748"/>
          <c:y val="0.21975945017182127"/>
          <c:w val="0.7518567154255319"/>
          <c:h val="0.7441580756013746"/>
        </c:manualLayout>
      </c:layout>
      <c:barChart>
        <c:barDir val="bar"/>
        <c:grouping val="stacked"/>
        <c:ser>
          <c:idx val="0"/>
          <c:order val="0"/>
          <c:tx>
            <c:v>HS ỨNG TUYỂN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QUAN'!$N$114:$N$120</c:f>
            </c:strRef>
          </c:cat>
          <c:val>
            <c:numRef>
              <c:f>'06.BC TỔNG QUAN'!$O$114:$O$120</c:f>
              <c:numCache/>
            </c:numRef>
          </c:val>
        </c:ser>
        <c:ser>
          <c:idx val="1"/>
          <c:order val="1"/>
          <c:tx>
            <c:v>TRÚNG TUYỂN CHÍNH THƯC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QUAN'!$N$114:$N$120</c:f>
            </c:strRef>
          </c:cat>
          <c:val>
            <c:numRef>
              <c:f>'06.BC TỔNG QUAN'!$T$114:$T$120</c:f>
              <c:numCache/>
            </c:numRef>
          </c:val>
        </c:ser>
        <c:overlap val="100"/>
        <c:axId val="860858596"/>
        <c:axId val="1298953237"/>
      </c:barChart>
      <c:catAx>
        <c:axId val="86085859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</a:p>
        </c:txPr>
        <c:crossAx val="1298953237"/>
      </c:catAx>
      <c:valAx>
        <c:axId val="129895323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0858596"/>
        <c:crosses val="max"/>
      </c:valAx>
    </c:plotArea>
    <c:legend>
      <c:legendPos val="r"/>
      <c:legendEntry>
        <c:idx val="0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KẾT QUẢ TUYỂN DỤNG THEO TRÌNH ĐỘ ĐÀO TẠO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TRÚNG TUYỂN CHÍNH THỨC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QUAN'!$N$93:$N$97</c:f>
            </c:strRef>
          </c:cat>
          <c:val>
            <c:numRef>
              <c:f>'06.BC TỔNG QUAN'!$T$93:$T$97</c:f>
              <c:numCache/>
            </c:numRef>
          </c:val>
        </c:ser>
        <c:overlap val="100"/>
        <c:axId val="1770424921"/>
        <c:axId val="1776650976"/>
      </c:barChart>
      <c:catAx>
        <c:axId val="17704249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</a:p>
        </c:txPr>
        <c:crossAx val="1776650976"/>
      </c:catAx>
      <c:valAx>
        <c:axId val="1776650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70424921"/>
      </c:valAx>
    </c:plotArea>
    <c:legend>
      <c:legendPos val="t"/>
      <c:legendEntry>
        <c:idx val="0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SO SÁNH ĐƠN GIÁ TUYỂN DỤNG THEO VỊ TRÍ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'06.BC TỔNG QUAN'!$O$133:$O$136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QUAN'!$N$137:$N$143</c:f>
            </c:strRef>
          </c:cat>
          <c:val>
            <c:numRef>
              <c:f>'06.BC TỔNG QUAN'!$O$137:$O$143</c:f>
              <c:numCache/>
            </c:numRef>
          </c:val>
        </c:ser>
        <c:ser>
          <c:idx val="1"/>
          <c:order val="1"/>
          <c:tx>
            <c:strRef>
              <c:f>'06.BC TỔNG QUAN'!$P$133:$P$136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QUAN'!$N$137:$N$143</c:f>
            </c:strRef>
          </c:cat>
          <c:val>
            <c:numRef>
              <c:f>'06.BC TỔNG QUAN'!$P$137:$P$143</c:f>
              <c:numCache/>
            </c:numRef>
          </c:val>
        </c:ser>
        <c:ser>
          <c:idx val="2"/>
          <c:order val="2"/>
          <c:tx>
            <c:strRef>
              <c:f>'06.BC TỔNG QUAN'!$Q$133:$Q$136</c:f>
            </c:strRef>
          </c:tx>
          <c:cat>
            <c:strRef>
              <c:f>'06.BC TỔNG QUAN'!$N$137:$N$143</c:f>
            </c:strRef>
          </c:cat>
          <c:val>
            <c:numRef>
              <c:f>'06.BC TỔNG QUAN'!$Q$137:$Q$143</c:f>
              <c:numCache/>
            </c:numRef>
          </c:val>
        </c:ser>
        <c:ser>
          <c:idx val="3"/>
          <c:order val="3"/>
          <c:tx>
            <c:strRef>
              <c:f>'06.BC TỔNG QUAN'!$R$133:$R$136</c:f>
            </c:strRef>
          </c:tx>
          <c:cat>
            <c:strRef>
              <c:f>'06.BC TỔNG QUAN'!$N$137:$N$143</c:f>
            </c:strRef>
          </c:cat>
          <c:val>
            <c:numRef>
              <c:f>'06.BC TỔNG QUAN'!$R$137:$R$143</c:f>
              <c:numCache/>
            </c:numRef>
          </c:val>
        </c:ser>
        <c:ser>
          <c:idx val="4"/>
          <c:order val="4"/>
          <c:tx>
            <c:strRef>
              <c:f>'06.BC TỔNG QUAN'!$S$133:$S$136</c:f>
            </c:strRef>
          </c:tx>
          <c:cat>
            <c:strRef>
              <c:f>'06.BC TỔNG QUAN'!$N$137:$N$143</c:f>
            </c:strRef>
          </c:cat>
          <c:val>
            <c:numRef>
              <c:f>'06.BC TỔNG QUAN'!$S$137:$S$143</c:f>
              <c:numCache/>
            </c:numRef>
          </c:val>
        </c:ser>
        <c:ser>
          <c:idx val="5"/>
          <c:order val="5"/>
          <c:tx>
            <c:strRef>
              <c:f>'06.BC TỔNG QUAN'!$T$133:$T$136</c:f>
            </c:strRef>
          </c:tx>
          <c:cat>
            <c:strRef>
              <c:f>'06.BC TỔNG QUAN'!$N$137:$N$143</c:f>
            </c:strRef>
          </c:cat>
          <c:val>
            <c:numRef>
              <c:f>'06.BC TỔNG QUAN'!$T$137:$T$143</c:f>
              <c:numCache/>
            </c:numRef>
          </c:val>
        </c:ser>
        <c:overlap val="100"/>
        <c:axId val="2009280216"/>
        <c:axId val="1440005765"/>
      </c:barChart>
      <c:catAx>
        <c:axId val="20092802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440005765"/>
      </c:catAx>
      <c:valAx>
        <c:axId val="144000576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09280216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BÁO CÁO HIỆU QUẢ TUYỂN DỤNG THEO CHUYỂN VIÊN PHỤ TRÁCH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'06.BC TỔNG QUAN'!$O$125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QUAN'!$N$126:$N$131</c:f>
            </c:strRef>
          </c:cat>
          <c:val>
            <c:numRef>
              <c:f>'06.BC TỔNG QUAN'!$O$126:$O$131</c:f>
              <c:numCache/>
            </c:numRef>
          </c:val>
        </c:ser>
        <c:ser>
          <c:idx val="1"/>
          <c:order val="1"/>
          <c:tx>
            <c:strRef>
              <c:f>'06.BC TỔNG QUAN'!$T$125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QUAN'!$N$126:$N$131</c:f>
            </c:strRef>
          </c:cat>
          <c:val>
            <c:numRef>
              <c:f>'06.BC TỔNG QUAN'!$T$126:$T$131</c:f>
              <c:numCache/>
            </c:numRef>
          </c:val>
        </c:ser>
        <c:axId val="33077152"/>
        <c:axId val="790198255"/>
      </c:barChart>
      <c:catAx>
        <c:axId val="3307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200">
                <a:solidFill>
                  <a:srgbClr val="666666"/>
                </a:solidFill>
                <a:latin typeface="Arial"/>
              </a:defRPr>
            </a:pPr>
          </a:p>
        </c:txPr>
        <c:crossAx val="790198255"/>
      </c:catAx>
      <c:valAx>
        <c:axId val="7901982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3077152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FF9900"/>
                </a:solidFill>
                <a:latin typeface="+mn-lt"/>
              </a:defRPr>
            </a:pPr>
            <a:r>
              <a:rPr b="1" i="0" sz="1800">
                <a:solidFill>
                  <a:srgbClr val="FF9900"/>
                </a:solidFill>
                <a:latin typeface="+mn-lt"/>
              </a:rPr>
              <a:t>BÁO CÁO HIỆU QUẢ NGUỒN TUYỂN DỤNG THEO NĂM</a:t>
            </a:r>
          </a:p>
        </c:rich>
      </c:tx>
      <c:overlay val="0"/>
    </c:title>
    <c:plotArea>
      <c:layout>
        <c:manualLayout>
          <c:xMode val="edge"/>
          <c:yMode val="edge"/>
          <c:x val="0.21718583776595748"/>
          <c:y val="0.21975945017182127"/>
          <c:w val="0.7518567154255319"/>
          <c:h val="0.7441580756013746"/>
        </c:manualLayout>
      </c:layout>
      <c:barChart>
        <c:barDir val="bar"/>
        <c:grouping val="stacked"/>
        <c:ser>
          <c:idx val="0"/>
          <c:order val="0"/>
          <c:tx>
            <c:strRef>
              <c:f>'05.REPORT'!$B$64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'05.REPORT'!$A$65:$A$72</c:f>
            </c:strRef>
          </c:cat>
          <c:val>
            <c:numRef>
              <c:f>'05.REPORT'!$B$65:$B$72</c:f>
              <c:numCache/>
            </c:numRef>
          </c:val>
        </c:ser>
        <c:ser>
          <c:idx val="1"/>
          <c:order val="1"/>
          <c:tx>
            <c:strRef>
              <c:f>'05.REPORT'!$C$64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'05.REPORT'!$A$65:$A$72</c:f>
            </c:strRef>
          </c:cat>
          <c:val>
            <c:numRef>
              <c:f>'05.REPORT'!$C$65:$C$72</c:f>
              <c:numCache/>
            </c:numRef>
          </c:val>
        </c:ser>
        <c:overlap val="100"/>
        <c:axId val="940983896"/>
        <c:axId val="249981392"/>
      </c:barChart>
      <c:catAx>
        <c:axId val="94098389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49981392"/>
      </c:catAx>
      <c:valAx>
        <c:axId val="24998139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40983896"/>
        <c:crosses val="max"/>
      </c:valAx>
    </c:plotArea>
    <c:legend>
      <c:legendPos val="r"/>
      <c:legendEntry>
        <c:idx val="0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THỐNG KÊ HIỆU QUẢ TUYỂN DỤNG THEO THÁNG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'05.REPORT'!$B$76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'05.REPORT'!$A$77:$A$88</c:f>
            </c:strRef>
          </c:cat>
          <c:val>
            <c:numRef>
              <c:f>'05.REPORT'!$B$77:$B$88</c:f>
              <c:numCache/>
            </c:numRef>
          </c:val>
        </c:ser>
        <c:axId val="1197913627"/>
        <c:axId val="538266747"/>
      </c:barChart>
      <c:lineChart>
        <c:varyColors val="0"/>
        <c:ser>
          <c:idx val="1"/>
          <c:order val="1"/>
          <c:tx>
            <c:strRef>
              <c:f>'05.REPORT'!$C$76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circle"/>
            <c:size val="9"/>
            <c:spPr>
              <a:solidFill>
                <a:srgbClr val="ED7D31"/>
              </a:solidFill>
              <a:ln cmpd="sng">
                <a:solidFill>
                  <a:srgbClr val="ED7D31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'05.REPORT'!$A$77:$A$88</c:f>
            </c:strRef>
          </c:cat>
          <c:val>
            <c:numRef>
              <c:f>'05.REPORT'!$C$77:$C$88</c:f>
              <c:numCache/>
            </c:numRef>
          </c:val>
          <c:smooth val="1"/>
        </c:ser>
        <c:axId val="1197913627"/>
        <c:axId val="538266747"/>
      </c:lineChart>
      <c:catAx>
        <c:axId val="1197913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8266747"/>
      </c:catAx>
      <c:valAx>
        <c:axId val="538266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97913627"/>
      </c:valAx>
    </c:plotArea>
    <c:legend>
      <c:legendPos val="t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THỐNG KÊ KẾT QUẢ TUYỂN DỤNG THEO VỊ TRÍ TUYỂN DỤNG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'05.REPORT'!$B$95</c:f>
            </c:strRef>
          </c:tx>
          <c:dPt>
            <c:idx val="0"/>
            <c:spPr>
              <a:solidFill>
                <a:srgbClr val="00B0F0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Pt>
            <c:idx val="9"/>
            <c:spPr>
              <a:solidFill>
                <a:srgbClr val="FFD34D"/>
              </a:solidFill>
            </c:spPr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'05.REPORT'!$A$96:$A$109</c:f>
            </c:strRef>
          </c:cat>
          <c:val>
            <c:numRef>
              <c:f>'05.REPORT'!$B$96:$B$109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1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F9900"/>
                </a:solidFill>
                <a:latin typeface="+mn-lt"/>
              </a:defRPr>
            </a:pPr>
            <a:r>
              <a:rPr b="1" i="0">
                <a:solidFill>
                  <a:srgbClr val="FF9900"/>
                </a:solidFill>
                <a:latin typeface="+mn-lt"/>
              </a:rPr>
              <a:t>THỐNG KÊ KẾT QUẢ TUYỂN DỤNG THEO CHI NHÁNH/ PHÒNG BAN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'05.REPORT'!$B$114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'05.REPORT'!$A$115:$A$120</c:f>
            </c:strRef>
          </c:cat>
          <c:val>
            <c:numRef>
              <c:f>'05.REPORT'!$B$115:$B$120</c:f>
              <c:numCache/>
            </c:numRef>
          </c:val>
        </c:ser>
        <c:ser>
          <c:idx val="1"/>
          <c:order val="1"/>
          <c:tx>
            <c:strRef>
              <c:f>'05.REPORT'!$C$114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'05.REPORT'!$A$115:$A$120</c:f>
            </c:strRef>
          </c:cat>
          <c:val>
            <c:numRef>
              <c:f>'05.REPORT'!$C$115:$C$120</c:f>
              <c:numCache/>
            </c:numRef>
          </c:val>
        </c:ser>
        <c:overlap val="100"/>
        <c:axId val="2013395649"/>
        <c:axId val="473998652"/>
      </c:barChart>
      <c:catAx>
        <c:axId val="201339564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THỐNG KÊ KẾT QUẢ TUYỂN DỤNG
THEO CHI NHÁNH/ PHÒNG BAN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3998652"/>
      </c:catAx>
      <c:valAx>
        <c:axId val="47399865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13395649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BÁO CÁO KẾT QUẢ TUYỂN DỤNG THEO TRÌNH ĐỘ ĐÀO TẠO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'05.REPORT'!$E$161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'05.REPORT'!$D$162:$D$167</c:f>
            </c:strRef>
          </c:cat>
          <c:val>
            <c:numRef>
              <c:f>'05.REPORT'!$E$162:$E$167</c:f>
              <c:numCache/>
            </c:numRef>
          </c:val>
        </c:ser>
        <c:ser>
          <c:idx val="1"/>
          <c:order val="1"/>
          <c:tx>
            <c:strRef>
              <c:f>'05.REPORT'!$F$161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'05.REPORT'!$D$162:$D$167</c:f>
            </c:strRef>
          </c:cat>
          <c:val>
            <c:numRef>
              <c:f>'05.REPORT'!$F$162:$F$167</c:f>
              <c:numCache/>
            </c:numRef>
          </c:val>
        </c:ser>
        <c:overlap val="100"/>
        <c:axId val="1110092705"/>
        <c:axId val="1641545314"/>
      </c:barChart>
      <c:catAx>
        <c:axId val="11100927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1545314"/>
      </c:catAx>
      <c:valAx>
        <c:axId val="1641545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10092705"/>
      </c:valAx>
    </c:plotArea>
    <c:legend>
      <c:legendPos val="r"/>
      <c:legendEntry>
        <c:idx val="0"/>
        <c:txPr>
          <a:bodyPr/>
          <a:lstStyle/>
          <a:p>
            <a:pPr lvl="0">
              <a:defRPr b="1" i="0"/>
            </a:pPr>
          </a:p>
        </c:txPr>
      </c:legendEntry>
      <c:legendEntry>
        <c:idx val="1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3F3F3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9900"/>
                </a:solidFill>
                <a:latin typeface="Arial"/>
              </a:defRPr>
            </a:pPr>
            <a:r>
              <a:rPr b="1" i="0" sz="1600">
                <a:solidFill>
                  <a:srgbClr val="FF9900"/>
                </a:solidFill>
                <a:latin typeface="Arial"/>
              </a:rPr>
              <a:t>BÁO CÁO KẾT QUẢ TUYỂN DỤNG - THEO CHI NHÁNH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'05.REPORT'!$A$19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'05.REPORT'!$B$13:$F$13</c:f>
            </c:strRef>
          </c:cat>
          <c:val>
            <c:numRef>
              <c:f>'05.REPORT'!$B$19:$F$19</c:f>
              <c:numCache/>
            </c:numRef>
          </c:val>
        </c:ser>
        <c:axId val="1942579580"/>
        <c:axId val="1660746611"/>
      </c:barChart>
      <c:catAx>
        <c:axId val="1942579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400">
                <a:solidFill>
                  <a:srgbClr val="666666"/>
                </a:solidFill>
                <a:latin typeface="+mn-lt"/>
              </a:defRPr>
            </a:pPr>
          </a:p>
        </c:txPr>
        <c:crossAx val="1660746611"/>
      </c:catAx>
      <c:valAx>
        <c:axId val="16607466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4257958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COUNTA của Vòng 1_Sơ tuyển qua điện thoại và COUNTA của Ký HĐ chính thức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'05.REPORT'!$E$183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'05.REPORT'!$D$184:$D$189</c:f>
            </c:strRef>
          </c:cat>
          <c:val>
            <c:numRef>
              <c:f>'05.REPORT'!$E$184:$E$189</c:f>
              <c:numCache/>
            </c:numRef>
          </c:val>
        </c:ser>
        <c:ser>
          <c:idx val="1"/>
          <c:order val="1"/>
          <c:tx>
            <c:strRef>
              <c:f>'05.REPORT'!$F$183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'05.REPORT'!$D$184:$D$189</c:f>
            </c:strRef>
          </c:cat>
          <c:val>
            <c:numRef>
              <c:f>'05.REPORT'!$F$184:$F$189</c:f>
              <c:numCache/>
            </c:numRef>
          </c:val>
        </c:ser>
        <c:axId val="1606585880"/>
        <c:axId val="1071714731"/>
      </c:barChart>
      <c:catAx>
        <c:axId val="16065858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Chuyên viên tuyển dụng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71714731"/>
      </c:catAx>
      <c:valAx>
        <c:axId val="10717147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06585880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THỐNG KÊ HIỆU QUẢ TUYỂN DỤNG THEO THÁNG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'06.BC TỔNG QUAN'!$O$74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QUAN'!$N$75:$N$86</c:f>
            </c:strRef>
          </c:cat>
          <c:val>
            <c:numRef>
              <c:f>'06.BC TỔNG QUAN'!$O$75:$O$86</c:f>
              <c:numCache/>
            </c:numRef>
          </c:val>
        </c:ser>
        <c:axId val="30430754"/>
        <c:axId val="647063767"/>
      </c:barChart>
      <c:lineChart>
        <c:varyColors val="0"/>
        <c:ser>
          <c:idx val="1"/>
          <c:order val="1"/>
          <c:tx>
            <c:strRef>
              <c:f>'06.BC TỔNG QUAN'!$T$74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circle"/>
            <c:size val="9"/>
            <c:spPr>
              <a:solidFill>
                <a:srgbClr val="ED7D31"/>
              </a:solidFill>
              <a:ln cmpd="sng">
                <a:solidFill>
                  <a:srgbClr val="ED7D31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16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QUAN'!$N$75:$N$86</c:f>
            </c:strRef>
          </c:cat>
          <c:val>
            <c:numRef>
              <c:f>'06.BC TỔNG QUAN'!$T$75:$T$86</c:f>
              <c:numCache/>
            </c:numRef>
          </c:val>
          <c:smooth val="1"/>
        </c:ser>
        <c:axId val="30430754"/>
        <c:axId val="647063767"/>
      </c:lineChart>
      <c:catAx>
        <c:axId val="304307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647063767"/>
      </c:catAx>
      <c:valAx>
        <c:axId val="6470637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0430754"/>
      </c:valAx>
    </c:plotArea>
    <c:legend>
      <c:legendPos val="t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BIỂU ĐỒ THỰC HIỆN KPI TUYỂN DỤNG THEO VỊ TRÍ</a:t>
            </a:r>
          </a:p>
        </c:rich>
      </c:tx>
      <c:overlay val="0"/>
    </c:title>
    <c:plotArea>
      <c:layout/>
      <c:barChart>
        <c:barDir val="bar"/>
        <c:grouping val="percentStacked"/>
        <c:ser>
          <c:idx val="0"/>
          <c:order val="0"/>
          <c:tx>
            <c:v>Kế hoạch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TD'!$E$2:$E$14</c:f>
              <c:numCache/>
            </c:numRef>
          </c:val>
        </c:ser>
        <c:ser>
          <c:idx val="1"/>
          <c:order val="1"/>
          <c:tx>
            <c:v>Thực hiện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TD'!$F$2:$F$14</c:f>
              <c:numCache/>
            </c:numRef>
          </c:val>
        </c:ser>
        <c:overlap val="100"/>
        <c:axId val="182184854"/>
        <c:axId val="572404530"/>
      </c:barChart>
      <c:catAx>
        <c:axId val="1821848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572404530"/>
      </c:catAx>
      <c:valAx>
        <c:axId val="57240453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2184854"/>
        <c:crosses val="max"/>
      </c:valAx>
    </c:plotArea>
    <c:legend>
      <c:legendPos val="t"/>
      <c:legendEntry>
        <c:idx val="0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FF6600"/>
                </a:solidFill>
                <a:latin typeface="+mn-lt"/>
              </a:defRPr>
            </a:pPr>
            <a:r>
              <a:rPr b="1" i="0" sz="1600">
                <a:solidFill>
                  <a:srgbClr val="FF6600"/>
                </a:solidFill>
                <a:latin typeface="+mn-lt"/>
              </a:rPr>
              <a:t>THỐNG KÊ KẾT QUẢ TUYỂN DỤNG THEO PHÒNG BAN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'06.BC TỔNG QUAN'!$T$102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QUAN'!$N$103:$N$108</c:f>
            </c:strRef>
          </c:cat>
          <c:val>
            <c:numRef>
              <c:f>'06.BC TỔNG QUAN'!$T$103:$T$108</c:f>
              <c:numCache/>
            </c:numRef>
          </c:val>
        </c:ser>
        <c:overlap val="100"/>
        <c:axId val="1297052865"/>
        <c:axId val="1096678450"/>
      </c:barChart>
      <c:catAx>
        <c:axId val="12970528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6678450"/>
      </c:catAx>
      <c:valAx>
        <c:axId val="10966784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97052865"/>
        <c:crosses val="max"/>
      </c:valAx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THỐNG KÊ KẾT QUẢ TUYỂN DỤNG THEO VỊ TRÍ TUYỂN DỤNG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'06.BC TỔNG QUAN'!$O$59</c:f>
            </c:strRef>
          </c:tx>
          <c:dPt>
            <c:idx val="0"/>
            <c:spPr>
              <a:solidFill>
                <a:srgbClr val="00B0F0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5B9BD5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7C9CD6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  <c:spPr>
              <a:solidFill>
                <a:srgbClr val="C0C0C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'06.BC TỔNG QUAN'!$N$60:$N$68</c:f>
            </c:strRef>
          </c:cat>
          <c:val>
            <c:numRef>
              <c:f>'06.BC TỔNG QUAN'!$O$60:$O$68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1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THỰC HIỆN KPI TUYỂN DỤNG THEO VỊ TRÍ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Kế hoạch</c:v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TD'!$E$2:$E$14</c:f>
              <c:numCache/>
            </c:numRef>
          </c:val>
        </c:ser>
        <c:ser>
          <c:idx val="1"/>
          <c:order val="1"/>
          <c:tx>
            <c:v>Thực hiện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'04.KPI_Đăng Tin TD'!$C$2:$C$14</c:f>
            </c:strRef>
          </c:cat>
          <c:val>
            <c:numRef>
              <c:f>'04.KPI_Đăng Tin TD'!$F$2:$F$14</c:f>
              <c:numCache/>
            </c:numRef>
          </c:val>
        </c:ser>
        <c:overlap val="100"/>
        <c:axId val="2023906515"/>
        <c:axId val="1318231344"/>
      </c:barChart>
      <c:catAx>
        <c:axId val="20239065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1318231344"/>
      </c:catAx>
      <c:valAx>
        <c:axId val="13182313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23906515"/>
      </c:valAx>
    </c:plotArea>
    <c:legend>
      <c:legendPos val="t"/>
      <c:legendEntry>
        <c:idx val="0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 sz="1600">
                <a:latin typeface="Arial"/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TỶ LỆ CHUYỂN ĐỔI ỨNG VIÊN QUA CÁC VÒNG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'06.BC TỔNG QUAN'!$D$14</c:f>
            </c:strRef>
          </c:tx>
          <c:spPr>
            <a:solidFill>
              <a:srgbClr val="9FC5E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2400">
                    <a:solidFill>
                      <a:srgbClr val="07376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QUAN'!$C$15:$C$20</c:f>
            </c:strRef>
          </c:cat>
          <c:val>
            <c:numRef>
              <c:f>'06.BC TỔNG QUAN'!$D$15:$D$20</c:f>
              <c:numCache/>
            </c:numRef>
          </c:val>
        </c:ser>
        <c:overlap val="100"/>
        <c:axId val="233099050"/>
        <c:axId val="1849619807"/>
      </c:barChart>
      <c:catAx>
        <c:axId val="2330990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666666"/>
                </a:solidFill>
                <a:latin typeface="Arial"/>
              </a:defRPr>
            </a:pPr>
          </a:p>
        </c:txPr>
        <c:crossAx val="1849619807"/>
      </c:catAx>
      <c:valAx>
        <c:axId val="18496198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33099050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900">
                <a:solidFill>
                  <a:srgbClr val="FF6600"/>
                </a:solidFill>
                <a:latin typeface="+mn-lt"/>
              </a:defRPr>
            </a:pPr>
            <a:r>
              <a:rPr b="1" i="0" sz="1900">
                <a:solidFill>
                  <a:srgbClr val="FF6600"/>
                </a:solidFill>
                <a:latin typeface="+mn-lt"/>
              </a:rPr>
              <a:t>BÁO CÁO HỒ SƠ TRÚNG TUYỂN THEO CHI NHÁNH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'06.BC TỔNG QUAN'!$N$42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dPt>
            <c:idx val="5"/>
            <c:spPr>
              <a:solidFill>
                <a:srgbClr val="0B5394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5"/>
              <c:numFmt formatCode="General" sourceLinked="1"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800">
                    <a:solidFill>
                      <a:srgbClr val="4343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QUAN'!$O$36:$T$36</c:f>
            </c:strRef>
          </c:cat>
          <c:val>
            <c:numRef>
              <c:f>'06.BC TỔNG QUAN'!$O$42:$T$42</c:f>
              <c:numCache/>
            </c:numRef>
          </c:val>
        </c:ser>
        <c:overlap val="100"/>
        <c:axId val="2116164982"/>
        <c:axId val="620550837"/>
      </c:barChart>
      <c:catAx>
        <c:axId val="21161649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</a:p>
        </c:txPr>
        <c:crossAx val="620550837"/>
      </c:catAx>
      <c:valAx>
        <c:axId val="6205508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16164982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accent2"/>
                </a:solidFill>
                <a:latin typeface="+mn-lt"/>
              </a:defRPr>
            </a:pPr>
            <a:r>
              <a:rPr b="1" i="0" sz="1800">
                <a:solidFill>
                  <a:schemeClr val="accent2"/>
                </a:solidFill>
                <a:latin typeface="+mn-lt"/>
              </a:rPr>
              <a:t>BÁO CÁO TỶ LỆ HOÀN THÀNH KPI TUYỂN DỤNG THEO VỊ TRÍ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Kế hoạch</c:v>
          </c:tx>
          <c:spPr>
            <a:solidFill>
              <a:srgbClr val="6FA8DC"/>
            </a:solidFill>
            <a:ln cmpd="sng">
              <a:solidFill>
                <a:srgbClr val="000000"/>
              </a:solidFill>
            </a:ln>
          </c:spPr>
          <c:cat>
            <c:strRef>
              <c:f>'04.KPI_Đăng Tin TD'!$C$3:$C$14</c:f>
            </c:strRef>
          </c:cat>
          <c:val>
            <c:numRef>
              <c:f>'04.KPI_Đăng Tin TD'!$G$3:$G$14</c:f>
              <c:numCache/>
            </c:numRef>
          </c:val>
        </c:ser>
        <c:overlap val="100"/>
        <c:axId val="731956559"/>
        <c:axId val="1453186075"/>
      </c:barChart>
      <c:catAx>
        <c:axId val="73195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434343"/>
                </a:solidFill>
                <a:latin typeface="+mn-lt"/>
              </a:defRPr>
            </a:pPr>
          </a:p>
        </c:txPr>
        <c:crossAx val="1453186075"/>
      </c:catAx>
      <c:valAx>
        <c:axId val="14531860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31956559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accent2"/>
                </a:solidFill>
                <a:latin typeface="Arial"/>
              </a:defRPr>
            </a:pPr>
            <a:r>
              <a:rPr b="1" i="0" sz="1600">
                <a:solidFill>
                  <a:schemeClr val="accent2"/>
                </a:solidFill>
                <a:latin typeface="Arial"/>
              </a:rPr>
              <a:t>BÁO CÁO SL HỒ SƠ LOẠI QUA CÁC VÒNG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SL hồ sơ tham gia</c:v>
          </c:tx>
          <c:spPr>
            <a:solidFill>
              <a:srgbClr val="6FA8DC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solidFill>
                      <a:srgbClr val="4343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QUAN'!$C$15:$C$20</c:f>
            </c:strRef>
          </c:cat>
          <c:val>
            <c:numRef>
              <c:f>'06.BC TỔNG QUAN'!$D$15:$D$20</c:f>
              <c:numCache/>
            </c:numRef>
          </c:val>
        </c:ser>
        <c:ser>
          <c:idx val="1"/>
          <c:order val="1"/>
          <c:tx>
            <c:v>SL hồ sơ Loại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'06.BC TỔNG QUAN'!$C$15:$C$20</c:f>
            </c:strRef>
          </c:cat>
          <c:val>
            <c:numRef>
              <c:f>'06.BC TỔNG QUAN'!$E$15:$E$20</c:f>
              <c:numCache/>
            </c:numRef>
          </c:val>
        </c:ser>
        <c:ser>
          <c:idx val="2"/>
          <c:order val="2"/>
          <c:cat>
            <c:strRef>
              <c:f>'06.BC TỔNG QUAN'!$C$15:$C$20</c:f>
            </c:strRef>
          </c:cat>
          <c:val>
            <c:numRef>
              <c:f>'06.BC TỔNG QUAN'!$F$13:$F$20</c:f>
              <c:numCache/>
            </c:numRef>
          </c:val>
        </c:ser>
        <c:axId val="1546095018"/>
        <c:axId val="1907434043"/>
      </c:barChart>
      <c:catAx>
        <c:axId val="15460950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1" i="0" sz="1200">
                <a:solidFill>
                  <a:srgbClr val="666666"/>
                </a:solidFill>
                <a:latin typeface="Arial"/>
              </a:defRPr>
            </a:pPr>
          </a:p>
        </c:txPr>
        <c:crossAx val="1907434043"/>
      </c:catAx>
      <c:valAx>
        <c:axId val="19074340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46095018"/>
      </c:valAx>
    </c:plotArea>
    <c:legend>
      <c:legendPos val="t"/>
      <c:legendEntry>
        <c:idx val="0"/>
        <c:txPr>
          <a:bodyPr/>
          <a:lstStyle/>
          <a:p>
            <a:pPr lvl="0">
              <a:defRPr b="1" i="0">
                <a:solidFill>
                  <a:srgbClr val="434343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 b="1" i="0">
                <a:solidFill>
                  <a:srgbClr val="434343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6.png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image" Target="../media/image3.png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image" Target="../media/image1.png"/><Relationship Id="rId14" Type="http://schemas.openxmlformats.org/officeDocument/2006/relationships/image" Target="../media/image5.png"/><Relationship Id="rId17" Type="http://schemas.openxmlformats.org/officeDocument/2006/relationships/image" Target="../media/image7.png"/><Relationship Id="rId16" Type="http://schemas.openxmlformats.org/officeDocument/2006/relationships/image" Target="../media/image2.png"/><Relationship Id="rId5" Type="http://schemas.openxmlformats.org/officeDocument/2006/relationships/chart" Target="../charts/chart5.xml"/><Relationship Id="rId19" Type="http://schemas.openxmlformats.org/officeDocument/2006/relationships/image" Target="../media/image8.png"/><Relationship Id="rId6" Type="http://schemas.openxmlformats.org/officeDocument/2006/relationships/chart" Target="../charts/chart6.xml"/><Relationship Id="rId18" Type="http://schemas.openxmlformats.org/officeDocument/2006/relationships/image" Target="../media/image4.png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110</xdr:row>
      <xdr:rowOff>0</xdr:rowOff>
    </xdr:from>
    <xdr:ext cx="6172200" cy="3733800"/>
    <xdr:graphicFrame>
      <xdr:nvGraphicFramePr>
        <xdr:cNvPr id="484252886" name="Chart 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9525</xdr:colOff>
      <xdr:row>71</xdr:row>
      <xdr:rowOff>19050</xdr:rowOff>
    </xdr:from>
    <xdr:ext cx="6172200" cy="4476750"/>
    <xdr:graphicFrame>
      <xdr:nvGraphicFramePr>
        <xdr:cNvPr id="2039248934" name="Chart 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9525</xdr:colOff>
      <xdr:row>99</xdr:row>
      <xdr:rowOff>28575</xdr:rowOff>
    </xdr:from>
    <xdr:ext cx="6172200" cy="3352800"/>
    <xdr:graphicFrame>
      <xdr:nvGraphicFramePr>
        <xdr:cNvPr id="702144284" name="Chart 3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9525</xdr:colOff>
      <xdr:row>56</xdr:row>
      <xdr:rowOff>323850</xdr:rowOff>
    </xdr:from>
    <xdr:ext cx="6172200" cy="4124325"/>
    <xdr:graphicFrame>
      <xdr:nvGraphicFramePr>
        <xdr:cNvPr id="991653462" name="Chart 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9525</xdr:colOff>
      <xdr:row>24</xdr:row>
      <xdr:rowOff>28575</xdr:rowOff>
    </xdr:from>
    <xdr:ext cx="6172200" cy="3133725"/>
    <xdr:graphicFrame>
      <xdr:nvGraphicFramePr>
        <xdr:cNvPr id="1887914579" name="Chart 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</xdr:col>
      <xdr:colOff>9525</xdr:colOff>
      <xdr:row>12</xdr:row>
      <xdr:rowOff>457200</xdr:rowOff>
    </xdr:from>
    <xdr:ext cx="6172200" cy="3305175"/>
    <xdr:graphicFrame>
      <xdr:nvGraphicFramePr>
        <xdr:cNvPr id="787197578" name="Chart 6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9525</xdr:colOff>
      <xdr:row>33</xdr:row>
      <xdr:rowOff>0</xdr:rowOff>
    </xdr:from>
    <xdr:ext cx="6172200" cy="2933700"/>
    <xdr:graphicFrame>
      <xdr:nvGraphicFramePr>
        <xdr:cNvPr id="1399568831" name="Chart 7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12</xdr:col>
      <xdr:colOff>390525</xdr:colOff>
      <xdr:row>24</xdr:row>
      <xdr:rowOff>28575</xdr:rowOff>
    </xdr:from>
    <xdr:ext cx="5657850" cy="3133725"/>
    <xdr:graphicFrame>
      <xdr:nvGraphicFramePr>
        <xdr:cNvPr id="905991750" name="Chart 8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12</xdr:col>
      <xdr:colOff>390525</xdr:colOff>
      <xdr:row>12</xdr:row>
      <xdr:rowOff>457200</xdr:rowOff>
    </xdr:from>
    <xdr:ext cx="5657850" cy="3305175"/>
    <xdr:graphicFrame>
      <xdr:nvGraphicFramePr>
        <xdr:cNvPr id="1164972406" name="Chart 9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</xdr:col>
      <xdr:colOff>9525</xdr:colOff>
      <xdr:row>88</xdr:row>
      <xdr:rowOff>142875</xdr:rowOff>
    </xdr:from>
    <xdr:ext cx="6172200" cy="2933700"/>
    <xdr:graphicFrame>
      <xdr:nvGraphicFramePr>
        <xdr:cNvPr id="1490668696" name="Chart 10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</xdr:col>
      <xdr:colOff>9525</xdr:colOff>
      <xdr:row>132</xdr:row>
      <xdr:rowOff>9525</xdr:rowOff>
    </xdr:from>
    <xdr:ext cx="6172200" cy="3895725"/>
    <xdr:graphicFrame>
      <xdr:nvGraphicFramePr>
        <xdr:cNvPr id="316689645" name="Chart 1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1</xdr:col>
      <xdr:colOff>9525</xdr:colOff>
      <xdr:row>122</xdr:row>
      <xdr:rowOff>9525</xdr:rowOff>
    </xdr:from>
    <xdr:ext cx="6172200" cy="3133725"/>
    <xdr:graphicFrame>
      <xdr:nvGraphicFramePr>
        <xdr:cNvPr id="1577419956" name="Chart 1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</xdr:col>
      <xdr:colOff>0</xdr:colOff>
      <xdr:row>6</xdr:row>
      <xdr:rowOff>0</xdr:rowOff>
    </xdr:from>
    <xdr:ext cx="247650" cy="238125"/>
    <xdr:pic>
      <xdr:nvPicPr>
        <xdr:cNvPr id="0" name="image3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228600" cy="238125"/>
    <xdr:pic>
      <xdr:nvPicPr>
        <xdr:cNvPr id="0" name="image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6</xdr:row>
      <xdr:rowOff>0</xdr:rowOff>
    </xdr:from>
    <xdr:ext cx="304800" cy="238125"/>
    <xdr:pic>
      <xdr:nvPicPr>
        <xdr:cNvPr id="0" name="image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</xdr:row>
      <xdr:rowOff>0</xdr:rowOff>
    </xdr:from>
    <xdr:ext cx="257175" cy="238125"/>
    <xdr:pic>
      <xdr:nvPicPr>
        <xdr:cNvPr id="0" name="image2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6</xdr:row>
      <xdr:rowOff>0</xdr:rowOff>
    </xdr:from>
    <xdr:ext cx="219075" cy="238125"/>
    <xdr:pic>
      <xdr:nvPicPr>
        <xdr:cNvPr id="0" name="image7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6</xdr:row>
      <xdr:rowOff>0</xdr:rowOff>
    </xdr:from>
    <xdr:ext cx="238125" cy="238125"/>
    <xdr:pic>
      <xdr:nvPicPr>
        <xdr:cNvPr id="0" name="image4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6</xdr:row>
      <xdr:rowOff>0</xdr:rowOff>
    </xdr:from>
    <xdr:ext cx="238125" cy="238125"/>
    <xdr:pic>
      <xdr:nvPicPr>
        <xdr:cNvPr id="0" name="image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352425" cy="352425"/>
    <xdr:pic>
      <xdr:nvPicPr>
        <xdr:cNvPr id="0" name="image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</xdr:row>
      <xdr:rowOff>0</xdr:rowOff>
    </xdr:from>
    <xdr:ext cx="352425" cy="352425"/>
    <xdr:pic>
      <xdr:nvPicPr>
        <xdr:cNvPr id="0" name="image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10</xdr:row>
      <xdr:rowOff>0</xdr:rowOff>
    </xdr:from>
    <xdr:ext cx="352425" cy="352425"/>
    <xdr:pic>
      <xdr:nvPicPr>
        <xdr:cNvPr id="0" name="image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60</xdr:row>
      <xdr:rowOff>66675</xdr:rowOff>
    </xdr:from>
    <xdr:ext cx="4381500" cy="2714625"/>
    <xdr:graphicFrame>
      <xdr:nvGraphicFramePr>
        <xdr:cNvPr id="1169543879" name="Chart 13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19050</xdr:colOff>
      <xdr:row>75</xdr:row>
      <xdr:rowOff>228600</xdr:rowOff>
    </xdr:from>
    <xdr:ext cx="4848225" cy="3000375"/>
    <xdr:graphicFrame>
      <xdr:nvGraphicFramePr>
        <xdr:cNvPr id="798860588" name="Chart 1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904875</xdr:colOff>
      <xdr:row>73</xdr:row>
      <xdr:rowOff>123825</xdr:rowOff>
    </xdr:from>
    <xdr:ext cx="5715000" cy="3533775"/>
    <xdr:graphicFrame>
      <xdr:nvGraphicFramePr>
        <xdr:cNvPr id="1698641700" name="Chart 1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752475</xdr:colOff>
      <xdr:row>107</xdr:row>
      <xdr:rowOff>47625</xdr:rowOff>
    </xdr:from>
    <xdr:ext cx="5715000" cy="3371850"/>
    <xdr:graphicFrame>
      <xdr:nvGraphicFramePr>
        <xdr:cNvPr id="1550667670" name="Chart 16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6</xdr:col>
      <xdr:colOff>85725</xdr:colOff>
      <xdr:row>160</xdr:row>
      <xdr:rowOff>28575</xdr:rowOff>
    </xdr:from>
    <xdr:ext cx="5162550" cy="2286000"/>
    <xdr:graphicFrame>
      <xdr:nvGraphicFramePr>
        <xdr:cNvPr id="1451865705" name="Chart 17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9</xdr:col>
      <xdr:colOff>400050</xdr:colOff>
      <xdr:row>0</xdr:row>
      <xdr:rowOff>0</xdr:rowOff>
    </xdr:from>
    <xdr:ext cx="4552950" cy="2371725"/>
    <xdr:graphicFrame>
      <xdr:nvGraphicFramePr>
        <xdr:cNvPr id="1438638340" name="Chart 18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2</xdr:col>
      <xdr:colOff>952500</xdr:colOff>
      <xdr:row>189</xdr:row>
      <xdr:rowOff>57150</xdr:rowOff>
    </xdr:from>
    <xdr:ext cx="5715000" cy="3533775"/>
    <xdr:graphicFrame>
      <xdr:nvGraphicFramePr>
        <xdr:cNvPr id="1756058107" name="Chart 19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704850</xdr:colOff>
      <xdr:row>0</xdr:row>
      <xdr:rowOff>0</xdr:rowOff>
    </xdr:from>
    <xdr:ext cx="5715000" cy="4105275"/>
    <xdr:graphicFrame>
      <xdr:nvGraphicFramePr>
        <xdr:cNvPr id="1856841398" name="Chart 20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87</xdr:row>
      <xdr:rowOff>0</xdr:rowOff>
    </xdr:from>
    <xdr:ext cx="619125" cy="190500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E140:AE144" displayName="Table_1" name="Table_1" id="1">
  <tableColumns count="1">
    <tableColumn name="Column1" id="1"/>
  </tableColumns>
  <tableStyleInfo name="06.BC TỔNG QUA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3" width="8.71"/>
    <col customWidth="1" min="4" max="4" width="6.43"/>
    <col customWidth="1" min="5" max="6" width="8.71"/>
    <col customWidth="1" min="7" max="7" width="7.57"/>
    <col customWidth="1" min="8" max="9" width="8.71"/>
    <col customWidth="1" min="10" max="10" width="6.29"/>
    <col customWidth="1" min="11" max="12" width="8.71"/>
    <col customWidth="1" min="13" max="13" width="6.86"/>
    <col customWidth="1" min="14" max="14" width="15.29"/>
    <col customWidth="1" min="15" max="15" width="10.0"/>
    <col customWidth="1" min="16" max="16" width="6.43"/>
    <col customWidth="1" min="17" max="21" width="10.71"/>
    <col customWidth="1" min="22" max="22" width="57.0"/>
    <col customWidth="1" min="23" max="23" width="15.43"/>
    <col customWidth="1" min="24" max="24" width="22.57"/>
    <col customWidth="1" min="25" max="25" width="16.71"/>
    <col customWidth="1" min="26" max="26" width="20.14"/>
    <col customWidth="1" min="27" max="27" width="23.43"/>
    <col customWidth="1" min="28" max="28" width="13.86"/>
    <col customWidth="1" min="30" max="30" width="8.57"/>
    <col customWidth="1" min="31" max="31" width="9.86"/>
    <col customWidth="1" min="32" max="32" width="8.14"/>
    <col customWidth="1" min="33" max="33" width="8.29"/>
    <col customWidth="1" min="34" max="34" width="8.86"/>
    <col customWidth="1" min="35" max="41" width="12.71"/>
  </cols>
  <sheetData>
    <row r="1" ht="9.0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>
      <c r="A2" s="6"/>
      <c r="D2" s="7" t="s">
        <v>0</v>
      </c>
      <c r="O2" s="7"/>
      <c r="P2" s="7"/>
      <c r="Q2" s="7"/>
      <c r="R2" s="8"/>
      <c r="S2" s="8"/>
      <c r="T2" s="8"/>
      <c r="U2" s="8"/>
      <c r="V2" s="9"/>
      <c r="W2" s="9"/>
      <c r="X2" s="9"/>
      <c r="Y2" s="9"/>
      <c r="Z2" s="9"/>
      <c r="AA2" s="9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ht="27.75" customHeight="1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"/>
      <c r="P3" s="7"/>
      <c r="Q3" s="7"/>
      <c r="R3" s="8"/>
      <c r="S3" s="8"/>
      <c r="T3" s="8"/>
      <c r="U3" s="8"/>
      <c r="V3" s="9"/>
      <c r="W3" s="9"/>
      <c r="X3" s="9"/>
      <c r="Y3" s="9"/>
      <c r="Z3" s="9"/>
      <c r="AA3" s="9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ht="24.0" customHeight="1">
      <c r="D4" s="12"/>
      <c r="E4" s="12"/>
      <c r="F4" s="12" t="s">
        <v>1</v>
      </c>
      <c r="G4" s="13">
        <v>45292.0</v>
      </c>
      <c r="I4" s="14" t="s">
        <v>2</v>
      </c>
      <c r="J4" s="13"/>
      <c r="K4" s="15">
        <f>today()</f>
        <v>45742</v>
      </c>
      <c r="M4" s="16"/>
      <c r="N4" s="16"/>
      <c r="O4" s="16"/>
      <c r="P4" s="17"/>
      <c r="Q4" s="14"/>
      <c r="R4" s="17" t="s">
        <v>3</v>
      </c>
      <c r="S4" s="18"/>
      <c r="T4" s="18"/>
      <c r="U4" s="18"/>
      <c r="V4" s="9"/>
      <c r="W4" s="9"/>
      <c r="X4" s="9"/>
      <c r="Y4" s="9"/>
      <c r="Z4" s="9"/>
      <c r="AA4" s="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ht="7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ht="24.75" customHeight="1">
      <c r="A6" s="9"/>
      <c r="B6" s="21" t="s">
        <v>4</v>
      </c>
      <c r="C6" s="22"/>
      <c r="D6" s="9"/>
      <c r="E6" s="21" t="s">
        <v>5</v>
      </c>
      <c r="F6" s="22"/>
      <c r="G6" s="9"/>
      <c r="H6" s="21" t="s">
        <v>6</v>
      </c>
      <c r="I6" s="22"/>
      <c r="J6" s="9"/>
      <c r="K6" s="21" t="s">
        <v>7</v>
      </c>
      <c r="L6" s="22"/>
      <c r="M6" s="9"/>
      <c r="N6" s="21" t="s">
        <v>8</v>
      </c>
      <c r="O6" s="22"/>
      <c r="P6" s="9"/>
      <c r="Q6" s="23" t="s">
        <v>9</v>
      </c>
      <c r="R6" s="22"/>
      <c r="S6" s="9"/>
      <c r="T6" s="24" t="s">
        <v>10</v>
      </c>
      <c r="U6" s="22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ht="18.75" customHeight="1">
      <c r="A7" s="25"/>
      <c r="B7" s="26"/>
      <c r="C7" s="27">
        <f>'05.REPORT'!G3</f>
        <v>94</v>
      </c>
      <c r="D7" s="28"/>
      <c r="E7" s="26"/>
      <c r="F7" s="27">
        <f>'05.REPORT'!G4</f>
        <v>86</v>
      </c>
      <c r="G7" s="29"/>
      <c r="H7" s="26"/>
      <c r="I7" s="27">
        <f>'05.REPORT'!G5</f>
        <v>72</v>
      </c>
      <c r="J7" s="29"/>
      <c r="K7" s="26"/>
      <c r="L7" s="27">
        <f>'05.REPORT'!G6</f>
        <v>67</v>
      </c>
      <c r="M7" s="25"/>
      <c r="N7" s="30"/>
      <c r="O7" s="27">
        <f>'05.REPORT'!G8</f>
        <v>56</v>
      </c>
      <c r="P7" s="25"/>
      <c r="Q7" s="31"/>
      <c r="R7" s="32">
        <f>O7/C7</f>
        <v>0.5957446809</v>
      </c>
      <c r="S7" s="25"/>
      <c r="T7" s="31"/>
      <c r="U7" s="32">
        <f>O7/I7</f>
        <v>0.7777777778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ht="18.75" customHeight="1">
      <c r="A8" s="25"/>
      <c r="D8" s="28"/>
      <c r="G8" s="29"/>
      <c r="J8" s="29"/>
      <c r="M8" s="25"/>
      <c r="P8" s="25"/>
      <c r="S8" s="25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ht="7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33"/>
      <c r="R9" s="25"/>
      <c r="S9" s="25"/>
      <c r="T9" s="2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ht="24.0" customHeight="1">
      <c r="A10" s="34"/>
      <c r="B10" s="35" t="s">
        <v>11</v>
      </c>
      <c r="C10" s="22"/>
      <c r="D10" s="22"/>
      <c r="E10" s="22"/>
      <c r="F10" s="34"/>
      <c r="G10" s="35" t="s">
        <v>12</v>
      </c>
      <c r="H10" s="22"/>
      <c r="I10" s="22"/>
      <c r="J10" s="22"/>
      <c r="K10" s="34"/>
      <c r="L10" s="35" t="s">
        <v>13</v>
      </c>
      <c r="M10" s="22"/>
      <c r="N10" s="22"/>
      <c r="O10" s="22"/>
      <c r="P10" s="34"/>
      <c r="Q10" s="36" t="s">
        <v>14</v>
      </c>
      <c r="R10" s="11"/>
      <c r="S10" s="11"/>
      <c r="T10" s="11"/>
      <c r="U10" s="11"/>
      <c r="V10" s="37"/>
      <c r="W10" s="37"/>
      <c r="X10" s="9"/>
      <c r="Y10" s="9"/>
      <c r="Z10" s="9"/>
      <c r="AA10" s="9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</row>
    <row r="11" ht="27.75" customHeight="1">
      <c r="A11" s="25"/>
      <c r="B11" s="38"/>
      <c r="C11" s="39">
        <f>'03. CHI PHÍ TUYỂN DỤNG'!$F$17</f>
        <v>115640000</v>
      </c>
      <c r="F11" s="25"/>
      <c r="G11" s="38"/>
      <c r="H11" s="39">
        <f>$C$11/$C$7</f>
        <v>1230212.766</v>
      </c>
      <c r="K11" s="25"/>
      <c r="L11" s="38"/>
      <c r="M11" s="39">
        <f>$C$11/$O$7</f>
        <v>2065000</v>
      </c>
      <c r="P11" s="25"/>
      <c r="Q11" s="40" t="s">
        <v>15</v>
      </c>
      <c r="R11" s="40" t="s">
        <v>16</v>
      </c>
      <c r="S11" s="40" t="s">
        <v>17</v>
      </c>
      <c r="T11" s="40" t="s">
        <v>18</v>
      </c>
      <c r="U11" s="40" t="s">
        <v>19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ht="24.0" customHeight="1">
      <c r="A12" s="25"/>
      <c r="F12" s="25"/>
      <c r="K12" s="25"/>
      <c r="P12" s="25"/>
      <c r="Q12" s="41">
        <f>'03. CHI PHÍ TUYỂN DỤNG'!D57</f>
        <v>22715000</v>
      </c>
      <c r="R12" s="41">
        <f>'03. CHI PHÍ TUYỂN DỤNG'!D58</f>
        <v>0</v>
      </c>
      <c r="S12" s="41">
        <f>'03. CHI PHÍ TUYỂN DỤNG'!D59</f>
        <v>24780000</v>
      </c>
      <c r="T12" s="41">
        <f>'03. CHI PHÍ TUYỂN DỤNG'!D60</f>
        <v>41300000</v>
      </c>
      <c r="U12" s="41">
        <f>'03. CHI PHÍ TUYỂN DỤNG'!D61</f>
        <v>26845000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ht="41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ht="26.25" customHeight="1">
      <c r="A14" s="25"/>
      <c r="B14" s="25"/>
      <c r="C14" s="42" t="s">
        <v>20</v>
      </c>
      <c r="D14" s="43"/>
      <c r="E14" s="44"/>
      <c r="F14" s="44" t="s">
        <v>21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ht="26.25" customHeight="1">
      <c r="A15" s="25"/>
      <c r="B15" s="25"/>
      <c r="C15" s="45" t="s">
        <v>22</v>
      </c>
      <c r="D15" s="46">
        <v>94.0</v>
      </c>
      <c r="E15" s="47">
        <f t="shared" ref="E15:E19" si="1">D15-D16</f>
        <v>8</v>
      </c>
      <c r="F15" s="48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ht="26.25" customHeight="1">
      <c r="A16" s="25"/>
      <c r="B16" s="25"/>
      <c r="C16" s="45" t="s">
        <v>23</v>
      </c>
      <c r="D16" s="46">
        <v>86.0</v>
      </c>
      <c r="E16" s="47">
        <f t="shared" si="1"/>
        <v>14</v>
      </c>
      <c r="F16" s="48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ht="26.25" customHeight="1">
      <c r="A17" s="25"/>
      <c r="B17" s="25"/>
      <c r="C17" s="45" t="s">
        <v>24</v>
      </c>
      <c r="D17" s="46">
        <v>72.0</v>
      </c>
      <c r="E17" s="47">
        <f t="shared" si="1"/>
        <v>5</v>
      </c>
      <c r="F17" s="48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ht="26.25" customHeight="1">
      <c r="A18" s="25"/>
      <c r="B18" s="25"/>
      <c r="C18" s="45" t="s">
        <v>25</v>
      </c>
      <c r="D18" s="46">
        <v>67.0</v>
      </c>
      <c r="E18" s="47">
        <f t="shared" si="1"/>
        <v>6</v>
      </c>
      <c r="F18" s="48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ht="21.0" customHeight="1">
      <c r="A19" s="25"/>
      <c r="B19" s="25"/>
      <c r="C19" s="45" t="s">
        <v>7</v>
      </c>
      <c r="D19" s="46">
        <v>61.0</v>
      </c>
      <c r="E19" s="47">
        <f t="shared" si="1"/>
        <v>5</v>
      </c>
      <c r="F19" s="4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ht="21.0" customHeight="1">
      <c r="A20" s="25"/>
      <c r="B20" s="25"/>
      <c r="C20" s="45" t="s">
        <v>8</v>
      </c>
      <c r="D20" s="46">
        <v>56.0</v>
      </c>
      <c r="E20" s="47"/>
      <c r="F20" s="48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ht="21.0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ht="21.0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ht="28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ht="38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ht="4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ht="28.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ht="28.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ht="28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ht="28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ht="28.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ht="28.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ht="28.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ht="28.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ht="28.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49" t="s">
        <v>26</v>
      </c>
      <c r="U34" s="25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ht="3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50"/>
      <c r="O35" s="51" t="s">
        <v>27</v>
      </c>
      <c r="P35" s="52"/>
      <c r="Q35" s="52"/>
      <c r="R35" s="52"/>
      <c r="S35" s="52"/>
      <c r="T35" s="52"/>
      <c r="U35" s="53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ht="28.5" customHeight="1">
      <c r="A36" s="25"/>
      <c r="B36" s="25"/>
      <c r="C36" s="25"/>
      <c r="D36" s="25"/>
      <c r="E36" s="25"/>
      <c r="F36" s="53"/>
      <c r="G36" s="53"/>
      <c r="H36" s="53"/>
      <c r="I36" s="53"/>
      <c r="J36" s="53"/>
      <c r="K36" s="53"/>
      <c r="L36" s="53"/>
      <c r="M36" s="25"/>
      <c r="N36" s="54" t="s">
        <v>28</v>
      </c>
      <c r="O36" s="55" t="s">
        <v>15</v>
      </c>
      <c r="P36" s="55" t="s">
        <v>16</v>
      </c>
      <c r="Q36" s="55" t="s">
        <v>17</v>
      </c>
      <c r="R36" s="55" t="s">
        <v>18</v>
      </c>
      <c r="S36" s="55" t="s">
        <v>19</v>
      </c>
      <c r="T36" s="55" t="s">
        <v>29</v>
      </c>
      <c r="U36" s="53"/>
      <c r="V36" s="9"/>
      <c r="W36" s="9"/>
      <c r="X36" s="9"/>
      <c r="Y36" s="9"/>
      <c r="Z36" s="9"/>
      <c r="AA36" s="9"/>
      <c r="AB36" s="9"/>
      <c r="AC36" s="9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ht="28.5" customHeight="1">
      <c r="A37" s="25"/>
      <c r="B37" s="25"/>
      <c r="C37" s="25"/>
      <c r="D37" s="25"/>
      <c r="E37" s="25"/>
      <c r="F37" s="53"/>
      <c r="G37" s="53"/>
      <c r="H37" s="53"/>
      <c r="I37" s="53"/>
      <c r="J37" s="53"/>
      <c r="K37" s="53"/>
      <c r="L37" s="53"/>
      <c r="M37" s="25"/>
      <c r="N37" s="56" t="s">
        <v>30</v>
      </c>
      <c r="O37" s="57">
        <v>11.0</v>
      </c>
      <c r="P37" s="58">
        <v>18.0</v>
      </c>
      <c r="Q37" s="58">
        <v>25.0</v>
      </c>
      <c r="R37" s="58">
        <v>20.0</v>
      </c>
      <c r="S37" s="58">
        <v>20.0</v>
      </c>
      <c r="T37" s="59">
        <v>94.0</v>
      </c>
      <c r="U37" s="53"/>
      <c r="V37" s="9"/>
      <c r="W37" s="9"/>
      <c r="X37" s="9"/>
      <c r="Y37" s="9"/>
      <c r="Z37" s="9"/>
      <c r="AA37" s="9"/>
      <c r="AB37" s="9"/>
      <c r="AC37" s="9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ht="28.5" customHeight="1">
      <c r="A38" s="25"/>
      <c r="B38" s="25"/>
      <c r="C38" s="25"/>
      <c r="D38" s="25"/>
      <c r="E38" s="25"/>
      <c r="F38" s="53"/>
      <c r="G38" s="53"/>
      <c r="H38" s="53"/>
      <c r="I38" s="53"/>
      <c r="J38" s="53"/>
      <c r="K38" s="53"/>
      <c r="L38" s="53"/>
      <c r="M38" s="25"/>
      <c r="N38" s="56" t="s">
        <v>31</v>
      </c>
      <c r="O38" s="57">
        <v>11.0</v>
      </c>
      <c r="P38" s="58">
        <v>10.0</v>
      </c>
      <c r="Q38" s="58">
        <v>25.0</v>
      </c>
      <c r="R38" s="58">
        <v>20.0</v>
      </c>
      <c r="S38" s="58">
        <v>20.0</v>
      </c>
      <c r="T38" s="59">
        <v>86.0</v>
      </c>
      <c r="U38" s="53"/>
      <c r="V38" s="9"/>
      <c r="W38" s="9"/>
      <c r="X38" s="9"/>
      <c r="Y38" s="9"/>
      <c r="Z38" s="9"/>
      <c r="AA38" s="9"/>
      <c r="AB38" s="9"/>
      <c r="AC38" s="9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ht="28.5" customHeight="1">
      <c r="A39" s="25"/>
      <c r="B39" s="25"/>
      <c r="C39" s="25"/>
      <c r="D39" s="25"/>
      <c r="E39" s="25"/>
      <c r="F39" s="53"/>
      <c r="G39" s="53"/>
      <c r="H39" s="53"/>
      <c r="I39" s="53"/>
      <c r="J39" s="53"/>
      <c r="K39" s="53"/>
      <c r="L39" s="53"/>
      <c r="M39" s="25"/>
      <c r="N39" s="56" t="s">
        <v>32</v>
      </c>
      <c r="O39" s="57">
        <v>11.0</v>
      </c>
      <c r="P39" s="58">
        <v>0.0</v>
      </c>
      <c r="Q39" s="58">
        <v>21.0</v>
      </c>
      <c r="R39" s="58">
        <v>20.0</v>
      </c>
      <c r="S39" s="58">
        <v>20.0</v>
      </c>
      <c r="T39" s="59">
        <v>72.0</v>
      </c>
      <c r="U39" s="53"/>
      <c r="V39" s="9"/>
      <c r="W39" s="9"/>
      <c r="X39" s="9"/>
      <c r="Y39" s="9"/>
      <c r="Z39" s="9"/>
      <c r="AA39" s="9"/>
      <c r="AB39" s="9"/>
      <c r="AC39" s="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ht="28.5" customHeight="1">
      <c r="A40" s="25"/>
      <c r="B40" s="25"/>
      <c r="C40" s="25"/>
      <c r="D40" s="25"/>
      <c r="E40" s="25"/>
      <c r="F40" s="53"/>
      <c r="G40" s="53"/>
      <c r="H40" s="53"/>
      <c r="I40" s="53"/>
      <c r="J40" s="53"/>
      <c r="K40" s="53"/>
      <c r="L40" s="53"/>
      <c r="M40" s="25"/>
      <c r="N40" s="56" t="s">
        <v>33</v>
      </c>
      <c r="O40" s="57">
        <v>11.0</v>
      </c>
      <c r="P40" s="58">
        <v>0.0</v>
      </c>
      <c r="Q40" s="58">
        <v>16.0</v>
      </c>
      <c r="R40" s="58">
        <v>20.0</v>
      </c>
      <c r="S40" s="58">
        <v>20.0</v>
      </c>
      <c r="T40" s="59">
        <v>67.0</v>
      </c>
      <c r="U40" s="53"/>
      <c r="V40" s="9"/>
      <c r="W40" s="9"/>
      <c r="X40" s="9"/>
      <c r="Y40" s="9"/>
      <c r="Z40" s="9"/>
      <c r="AA40" s="9"/>
      <c r="AB40" s="9"/>
      <c r="AC40" s="9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ht="28.5" customHeight="1">
      <c r="A41" s="25"/>
      <c r="B41" s="25"/>
      <c r="C41" s="25"/>
      <c r="D41" s="25"/>
      <c r="E41" s="25"/>
      <c r="F41" s="53"/>
      <c r="G41" s="53"/>
      <c r="H41" s="53"/>
      <c r="I41" s="53"/>
      <c r="J41" s="53"/>
      <c r="K41" s="53"/>
      <c r="L41" s="53"/>
      <c r="M41" s="25"/>
      <c r="N41" s="56" t="s">
        <v>7</v>
      </c>
      <c r="O41" s="57">
        <v>11.0</v>
      </c>
      <c r="P41" s="58">
        <v>0.0</v>
      </c>
      <c r="Q41" s="58">
        <v>12.0</v>
      </c>
      <c r="R41" s="58">
        <v>20.0</v>
      </c>
      <c r="S41" s="58">
        <v>18.0</v>
      </c>
      <c r="T41" s="59">
        <v>61.0</v>
      </c>
      <c r="U41" s="53"/>
      <c r="V41" s="9"/>
      <c r="W41" s="9"/>
      <c r="X41" s="9"/>
      <c r="Y41" s="9"/>
      <c r="Z41" s="9"/>
      <c r="AA41" s="9"/>
      <c r="AB41" s="9"/>
      <c r="AC41" s="9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ht="28.5" customHeight="1">
      <c r="A42" s="25"/>
      <c r="B42" s="25"/>
      <c r="C42" s="25"/>
      <c r="D42" s="53"/>
      <c r="E42" s="53"/>
      <c r="F42" s="53"/>
      <c r="G42" s="53"/>
      <c r="H42" s="53"/>
      <c r="I42" s="53"/>
      <c r="J42" s="53"/>
      <c r="K42" s="53"/>
      <c r="L42" s="25"/>
      <c r="M42" s="25"/>
      <c r="N42" s="60" t="s">
        <v>34</v>
      </c>
      <c r="O42" s="61">
        <v>11.0</v>
      </c>
      <c r="P42" s="61">
        <v>0.0</v>
      </c>
      <c r="Q42" s="61">
        <v>12.0</v>
      </c>
      <c r="R42" s="61">
        <v>20.0</v>
      </c>
      <c r="S42" s="61">
        <v>13.0</v>
      </c>
      <c r="T42" s="59">
        <v>56.0</v>
      </c>
      <c r="U42" s="53"/>
      <c r="V42" s="9"/>
      <c r="W42" s="9"/>
      <c r="X42" s="9"/>
      <c r="Y42" s="9"/>
      <c r="Z42" s="9"/>
      <c r="AA42" s="9"/>
      <c r="AB42" s="9"/>
      <c r="AC42" s="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ht="28.5" customHeight="1">
      <c r="A43" s="25"/>
      <c r="B43" s="25"/>
      <c r="C43" s="25"/>
      <c r="D43" s="53"/>
      <c r="E43" s="53"/>
      <c r="F43" s="53"/>
      <c r="G43" s="53"/>
      <c r="H43" s="53"/>
      <c r="I43" s="53"/>
      <c r="J43" s="53"/>
      <c r="K43" s="53"/>
      <c r="L43" s="53"/>
      <c r="M43" s="25"/>
      <c r="N43" s="25"/>
      <c r="O43" s="25"/>
      <c r="P43" s="25"/>
      <c r="Q43" s="53"/>
      <c r="R43" s="53"/>
      <c r="S43" s="53"/>
      <c r="T43" s="53"/>
      <c r="U43" s="53"/>
      <c r="V43" s="9"/>
      <c r="W43" s="9"/>
      <c r="X43" s="9"/>
      <c r="Y43" s="9"/>
      <c r="Z43" s="9"/>
      <c r="AA43" s="9"/>
      <c r="AB43" s="9"/>
      <c r="AC43" s="9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ht="14.25" customHeight="1">
      <c r="A44" s="25"/>
      <c r="B44" s="25"/>
      <c r="C44" s="62" t="s">
        <v>35</v>
      </c>
      <c r="D44" s="63" t="s">
        <v>27</v>
      </c>
      <c r="E44" s="64"/>
      <c r="F44" s="64"/>
      <c r="G44" s="64"/>
      <c r="H44" s="64"/>
      <c r="I44" s="64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9"/>
      <c r="X44" s="9"/>
      <c r="Y44" s="9"/>
      <c r="Z44" s="9"/>
      <c r="AA44" s="9"/>
      <c r="AB44" s="9"/>
      <c r="AC44" s="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ht="14.25" customHeight="1">
      <c r="A45" s="25"/>
      <c r="B45" s="25"/>
      <c r="C45" s="65" t="s">
        <v>36</v>
      </c>
      <c r="D45" s="63" t="s">
        <v>15</v>
      </c>
      <c r="E45" s="64" t="s">
        <v>16</v>
      </c>
      <c r="F45" s="64" t="s">
        <v>17</v>
      </c>
      <c r="G45" s="64" t="s">
        <v>18</v>
      </c>
      <c r="H45" s="64" t="s">
        <v>19</v>
      </c>
      <c r="I45" s="64" t="s">
        <v>29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9"/>
      <c r="X45" s="9"/>
      <c r="Y45" s="9"/>
      <c r="Z45" s="9"/>
      <c r="AA45" s="9"/>
      <c r="AB45" s="9"/>
      <c r="AC45" s="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ht="14.25" customHeight="1">
      <c r="A46" s="25"/>
      <c r="B46" s="25"/>
      <c r="C46" s="66" t="s">
        <v>37</v>
      </c>
      <c r="D46" s="63">
        <v>1.0</v>
      </c>
      <c r="E46" s="64">
        <v>0.0</v>
      </c>
      <c r="F46" s="64">
        <v>1.0</v>
      </c>
      <c r="G46" s="64">
        <v>1.0</v>
      </c>
      <c r="H46" s="64">
        <v>0.0</v>
      </c>
      <c r="I46" s="67">
        <v>3.0</v>
      </c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9"/>
      <c r="X46" s="9"/>
      <c r="Y46" s="9"/>
      <c r="Z46" s="9"/>
      <c r="AA46" s="9"/>
      <c r="AB46" s="9"/>
      <c r="AC46" s="9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ht="14.25" customHeight="1">
      <c r="A47" s="25"/>
      <c r="B47" s="25"/>
      <c r="C47" s="66" t="s">
        <v>38</v>
      </c>
      <c r="D47" s="63">
        <v>1.0</v>
      </c>
      <c r="E47" s="64">
        <v>0.0</v>
      </c>
      <c r="F47" s="64">
        <v>1.0</v>
      </c>
      <c r="G47" s="64">
        <v>1.0</v>
      </c>
      <c r="H47" s="64">
        <v>1.0</v>
      </c>
      <c r="I47" s="67">
        <v>4.0</v>
      </c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9"/>
      <c r="X47" s="9"/>
      <c r="Y47" s="9"/>
      <c r="Z47" s="9"/>
      <c r="AA47" s="9"/>
      <c r="AB47" s="9"/>
      <c r="AC47" s="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ht="14.25" customHeight="1">
      <c r="A48" s="25"/>
      <c r="B48" s="25"/>
      <c r="C48" s="66" t="s">
        <v>39</v>
      </c>
      <c r="D48" s="63"/>
      <c r="E48" s="64">
        <v>0.0</v>
      </c>
      <c r="F48" s="64">
        <v>1.0</v>
      </c>
      <c r="G48" s="64">
        <v>3.0</v>
      </c>
      <c r="H48" s="64">
        <v>1.0</v>
      </c>
      <c r="I48" s="67">
        <v>5.0</v>
      </c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9"/>
      <c r="X48" s="9"/>
      <c r="Y48" s="9"/>
      <c r="Z48" s="9"/>
      <c r="AA48" s="9"/>
      <c r="AB48" s="9"/>
      <c r="AC48" s="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ht="14.25" customHeight="1">
      <c r="A49" s="25"/>
      <c r="B49" s="25"/>
      <c r="C49" s="66" t="s">
        <v>40</v>
      </c>
      <c r="D49" s="63"/>
      <c r="E49" s="64">
        <v>0.0</v>
      </c>
      <c r="F49" s="64">
        <v>1.0</v>
      </c>
      <c r="G49" s="64"/>
      <c r="H49" s="64"/>
      <c r="I49" s="67">
        <v>1.0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9"/>
      <c r="X49" s="9"/>
      <c r="Y49" s="9"/>
      <c r="Z49" s="9"/>
      <c r="AA49" s="9"/>
      <c r="AB49" s="9"/>
      <c r="AC49" s="9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ht="14.25" customHeight="1">
      <c r="A50" s="25"/>
      <c r="B50" s="25"/>
      <c r="C50" s="66" t="s">
        <v>41</v>
      </c>
      <c r="D50" s="63">
        <v>2.0</v>
      </c>
      <c r="E50" s="64">
        <v>0.0</v>
      </c>
      <c r="F50" s="64">
        <v>4.0</v>
      </c>
      <c r="G50" s="64">
        <v>1.0</v>
      </c>
      <c r="H50" s="64">
        <v>1.0</v>
      </c>
      <c r="I50" s="67">
        <v>8.0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9"/>
      <c r="X50" s="9"/>
      <c r="Y50" s="9"/>
      <c r="Z50" s="9"/>
      <c r="AA50" s="9"/>
      <c r="AB50" s="9"/>
      <c r="AC50" s="9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ht="14.25" customHeight="1">
      <c r="A51" s="25"/>
      <c r="B51" s="25"/>
      <c r="C51" s="68" t="s">
        <v>42</v>
      </c>
      <c r="D51" s="64"/>
      <c r="E51" s="64">
        <v>0.0</v>
      </c>
      <c r="F51" s="64">
        <v>0.0</v>
      </c>
      <c r="G51" s="64">
        <v>1.0</v>
      </c>
      <c r="H51" s="64">
        <v>2.0</v>
      </c>
      <c r="I51" s="67">
        <v>3.0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9"/>
      <c r="X51" s="9"/>
      <c r="Y51" s="9"/>
      <c r="Z51" s="9"/>
      <c r="AA51" s="9"/>
      <c r="AB51" s="9"/>
      <c r="AC51" s="9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ht="14.25" customHeight="1">
      <c r="A52" s="25"/>
      <c r="B52" s="25"/>
      <c r="C52" s="64" t="s">
        <v>43</v>
      </c>
      <c r="D52" s="64">
        <v>6.0</v>
      </c>
      <c r="E52" s="64"/>
      <c r="F52" s="64">
        <v>4.0</v>
      </c>
      <c r="G52" s="63">
        <v>9.0</v>
      </c>
      <c r="H52" s="63">
        <v>4.0</v>
      </c>
      <c r="I52" s="64">
        <v>23.0</v>
      </c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9"/>
      <c r="X52" s="9"/>
      <c r="Y52" s="9"/>
      <c r="Z52" s="9"/>
      <c r="AA52" s="9"/>
      <c r="AB52" s="9"/>
      <c r="AC52" s="9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ht="14.25" customHeight="1">
      <c r="A53" s="25"/>
      <c r="B53" s="25"/>
      <c r="C53" s="64" t="s">
        <v>44</v>
      </c>
      <c r="D53" s="64"/>
      <c r="E53" s="64"/>
      <c r="F53" s="64"/>
      <c r="G53" s="63"/>
      <c r="H53" s="63">
        <v>3.0</v>
      </c>
      <c r="I53" s="64">
        <v>3.0</v>
      </c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9"/>
      <c r="X53" s="9"/>
      <c r="Y53" s="9"/>
      <c r="Z53" s="9"/>
      <c r="AA53" s="9"/>
      <c r="AB53" s="9"/>
      <c r="AC53" s="9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ht="14.25" customHeight="1">
      <c r="A54" s="25"/>
      <c r="B54" s="25"/>
      <c r="C54" s="64" t="s">
        <v>45</v>
      </c>
      <c r="D54" s="64">
        <v>1.0</v>
      </c>
      <c r="E54" s="64">
        <v>0.0</v>
      </c>
      <c r="F54" s="64">
        <v>0.0</v>
      </c>
      <c r="G54" s="63">
        <v>4.0</v>
      </c>
      <c r="H54" s="63">
        <v>1.0</v>
      </c>
      <c r="I54" s="64">
        <v>6.0</v>
      </c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9"/>
      <c r="X54" s="9"/>
      <c r="Y54" s="9"/>
      <c r="Z54" s="9"/>
      <c r="AA54" s="9"/>
      <c r="AB54" s="9"/>
      <c r="AC54" s="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ht="14.25" customHeight="1">
      <c r="A55" s="25"/>
      <c r="B55" s="25"/>
      <c r="C55" s="64" t="s">
        <v>29</v>
      </c>
      <c r="D55" s="64">
        <v>11.0</v>
      </c>
      <c r="E55" s="64">
        <v>0.0</v>
      </c>
      <c r="F55" s="64">
        <v>12.0</v>
      </c>
      <c r="G55" s="63">
        <v>20.0</v>
      </c>
      <c r="H55" s="63">
        <v>13.0</v>
      </c>
      <c r="I55" s="64">
        <v>56.0</v>
      </c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9"/>
      <c r="X55" s="9"/>
      <c r="Y55" s="9"/>
      <c r="Z55" s="9"/>
      <c r="AA55" s="9"/>
      <c r="AB55" s="9"/>
      <c r="AC55" s="9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ht="28.5" customHeight="1">
      <c r="A56" s="25"/>
      <c r="B56" s="25"/>
      <c r="C56" s="25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9"/>
      <c r="W56" s="9"/>
      <c r="X56" s="9"/>
      <c r="Y56" s="9"/>
      <c r="Z56" s="9"/>
      <c r="AA56" s="9"/>
      <c r="AB56" s="9"/>
      <c r="AC56" s="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ht="28.5" customHeight="1">
      <c r="A57" s="25"/>
      <c r="B57" s="25"/>
      <c r="C57" s="25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9"/>
      <c r="W57" s="9"/>
      <c r="X57" s="9"/>
      <c r="Y57" s="9"/>
      <c r="Z57" s="9"/>
      <c r="AA57" s="9"/>
      <c r="AB57" s="9"/>
      <c r="AC57" s="9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ht="28.5" customHeight="1">
      <c r="A58" s="25"/>
      <c r="B58" s="25"/>
      <c r="C58" s="25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69" t="s">
        <v>46</v>
      </c>
      <c r="U58" s="53"/>
      <c r="V58" s="9"/>
      <c r="W58" s="9"/>
      <c r="X58" s="9"/>
      <c r="Y58" s="9"/>
      <c r="Z58" s="9"/>
      <c r="AA58" s="9"/>
      <c r="AB58" s="9"/>
      <c r="AC58" s="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ht="28.5" customHeight="1">
      <c r="A59" s="25"/>
      <c r="B59" s="25"/>
      <c r="C59" s="25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70" t="s">
        <v>47</v>
      </c>
      <c r="O59" s="71" t="s">
        <v>30</v>
      </c>
      <c r="P59" s="71" t="s">
        <v>31</v>
      </c>
      <c r="Q59" s="71" t="s">
        <v>32</v>
      </c>
      <c r="R59" s="71" t="s">
        <v>33</v>
      </c>
      <c r="S59" s="71" t="s">
        <v>7</v>
      </c>
      <c r="T59" s="71" t="s">
        <v>34</v>
      </c>
      <c r="U59" s="53"/>
      <c r="V59" s="9"/>
      <c r="W59" s="9"/>
      <c r="X59" s="9"/>
      <c r="Y59" s="9"/>
      <c r="Z59" s="9"/>
      <c r="AA59" s="9"/>
      <c r="AB59" s="9"/>
      <c r="AC59" s="9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ht="28.5" customHeight="1">
      <c r="A60" s="25"/>
      <c r="B60" s="25"/>
      <c r="C60" s="25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72" t="s">
        <v>37</v>
      </c>
      <c r="O60" s="73">
        <v>9.0</v>
      </c>
      <c r="P60" s="73">
        <v>8.0</v>
      </c>
      <c r="Q60" s="73">
        <v>5.0</v>
      </c>
      <c r="R60" s="73">
        <v>4.0</v>
      </c>
      <c r="S60" s="73">
        <v>4.0</v>
      </c>
      <c r="T60" s="73">
        <v>3.0</v>
      </c>
      <c r="U60" s="53"/>
      <c r="V60" s="74"/>
      <c r="W60" s="9"/>
      <c r="X60" s="9"/>
      <c r="Y60" s="9"/>
      <c r="Z60" s="9"/>
      <c r="AA60" s="9"/>
      <c r="AB60" s="9"/>
      <c r="AC60" s="9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ht="28.5" customHeight="1">
      <c r="A61" s="25"/>
      <c r="B61" s="25"/>
      <c r="C61" s="25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72" t="s">
        <v>38</v>
      </c>
      <c r="O61" s="73">
        <v>8.0</v>
      </c>
      <c r="P61" s="73">
        <v>5.0</v>
      </c>
      <c r="Q61" s="73">
        <v>5.0</v>
      </c>
      <c r="R61" s="73">
        <v>4.0</v>
      </c>
      <c r="S61" s="73">
        <v>4.0</v>
      </c>
      <c r="T61" s="73">
        <v>4.0</v>
      </c>
      <c r="U61" s="53"/>
      <c r="V61" s="9"/>
      <c r="W61" s="9"/>
      <c r="X61" s="9"/>
      <c r="Y61" s="9"/>
      <c r="Z61" s="9"/>
      <c r="AA61" s="9"/>
      <c r="AB61" s="9"/>
      <c r="AC61" s="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ht="28.5" customHeight="1">
      <c r="A62" s="25"/>
      <c r="B62" s="25"/>
      <c r="C62" s="2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72" t="s">
        <v>39</v>
      </c>
      <c r="O62" s="73">
        <v>9.0</v>
      </c>
      <c r="P62" s="73">
        <v>9.0</v>
      </c>
      <c r="Q62" s="73">
        <v>6.0</v>
      </c>
      <c r="R62" s="73">
        <v>6.0</v>
      </c>
      <c r="S62" s="73">
        <v>5.0</v>
      </c>
      <c r="T62" s="73">
        <v>5.0</v>
      </c>
      <c r="U62" s="53"/>
      <c r="V62" s="9"/>
      <c r="W62" s="9"/>
      <c r="X62" s="9"/>
      <c r="Y62" s="9"/>
      <c r="Z62" s="9"/>
      <c r="AA62" s="9"/>
      <c r="AB62" s="9"/>
      <c r="AC62" s="9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ht="28.5" customHeight="1">
      <c r="A63" s="25"/>
      <c r="B63" s="25"/>
      <c r="C63" s="25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72" t="s">
        <v>40</v>
      </c>
      <c r="O63" s="73">
        <v>4.0</v>
      </c>
      <c r="P63" s="73">
        <v>3.0</v>
      </c>
      <c r="Q63" s="73">
        <v>2.0</v>
      </c>
      <c r="R63" s="73">
        <v>1.0</v>
      </c>
      <c r="S63" s="73">
        <v>1.0</v>
      </c>
      <c r="T63" s="73">
        <v>1.0</v>
      </c>
      <c r="U63" s="53"/>
      <c r="V63" s="9"/>
      <c r="W63" s="9"/>
      <c r="X63" s="9"/>
      <c r="Y63" s="9"/>
      <c r="Z63" s="9"/>
      <c r="AA63" s="9"/>
      <c r="AB63" s="9"/>
      <c r="AC63" s="9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ht="28.5" customHeight="1">
      <c r="A64" s="25"/>
      <c r="B64" s="25"/>
      <c r="C64" s="25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72" t="s">
        <v>41</v>
      </c>
      <c r="O64" s="73">
        <v>15.0</v>
      </c>
      <c r="P64" s="73">
        <v>13.0</v>
      </c>
      <c r="Q64" s="73">
        <v>11.0</v>
      </c>
      <c r="R64" s="73">
        <v>11.0</v>
      </c>
      <c r="S64" s="73">
        <v>9.0</v>
      </c>
      <c r="T64" s="73">
        <v>8.0</v>
      </c>
      <c r="U64" s="53"/>
      <c r="V64" s="9"/>
      <c r="W64" s="9"/>
      <c r="X64" s="9"/>
      <c r="Y64" s="9"/>
      <c r="Z64" s="9"/>
      <c r="AA64" s="9"/>
      <c r="AB64" s="9"/>
      <c r="AC64" s="9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ht="28.5" customHeight="1">
      <c r="A65" s="25"/>
      <c r="B65" s="25"/>
      <c r="C65" s="25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72" t="s">
        <v>42</v>
      </c>
      <c r="O65" s="73">
        <v>7.0</v>
      </c>
      <c r="P65" s="73">
        <v>6.0</v>
      </c>
      <c r="Q65" s="73">
        <v>3.0</v>
      </c>
      <c r="R65" s="73">
        <v>3.0</v>
      </c>
      <c r="S65" s="73">
        <v>3.0</v>
      </c>
      <c r="T65" s="73">
        <v>3.0</v>
      </c>
      <c r="U65" s="53"/>
      <c r="V65" s="9"/>
      <c r="W65" s="9"/>
      <c r="X65" s="9"/>
      <c r="Y65" s="9"/>
      <c r="Z65" s="9"/>
      <c r="AA65" s="9"/>
      <c r="AB65" s="9"/>
      <c r="AC65" s="9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ht="28.5" customHeight="1">
      <c r="A66" s="25"/>
      <c r="B66" s="25"/>
      <c r="C66" s="25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72" t="s">
        <v>43</v>
      </c>
      <c r="O66" s="73">
        <v>25.0</v>
      </c>
      <c r="P66" s="73">
        <v>25.0</v>
      </c>
      <c r="Q66" s="73">
        <v>25.0</v>
      </c>
      <c r="R66" s="73">
        <v>25.0</v>
      </c>
      <c r="S66" s="73">
        <v>23.0</v>
      </c>
      <c r="T66" s="73">
        <v>23.0</v>
      </c>
      <c r="U66" s="53"/>
      <c r="V66" s="9"/>
      <c r="W66" s="9"/>
      <c r="X66" s="9"/>
      <c r="Y66" s="9"/>
      <c r="Z66" s="9"/>
      <c r="AA66" s="9"/>
      <c r="AB66" s="9"/>
      <c r="AC66" s="9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ht="24.75" customHeight="1">
      <c r="A67" s="25"/>
      <c r="B67" s="25"/>
      <c r="C67" s="25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72" t="s">
        <v>44</v>
      </c>
      <c r="O67" s="73">
        <v>7.0</v>
      </c>
      <c r="P67" s="73">
        <v>7.0</v>
      </c>
      <c r="Q67" s="73">
        <v>7.0</v>
      </c>
      <c r="R67" s="73">
        <v>7.0</v>
      </c>
      <c r="S67" s="73">
        <v>6.0</v>
      </c>
      <c r="T67" s="73">
        <v>3.0</v>
      </c>
      <c r="U67" s="53"/>
      <c r="V67" s="9"/>
      <c r="W67" s="9"/>
      <c r="X67" s="9"/>
      <c r="Y67" s="9"/>
      <c r="Z67" s="9"/>
      <c r="AA67" s="9"/>
      <c r="AB67" s="9"/>
      <c r="AC67" s="9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</row>
    <row r="68" ht="24.75" customHeight="1">
      <c r="A68" s="25"/>
      <c r="B68" s="25"/>
      <c r="C68" s="25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72" t="s">
        <v>45</v>
      </c>
      <c r="O68" s="73">
        <v>10.0</v>
      </c>
      <c r="P68" s="73">
        <v>10.0</v>
      </c>
      <c r="Q68" s="73">
        <v>8.0</v>
      </c>
      <c r="R68" s="73">
        <v>6.0</v>
      </c>
      <c r="S68" s="73">
        <v>6.0</v>
      </c>
      <c r="T68" s="73">
        <v>6.0</v>
      </c>
      <c r="U68" s="53"/>
      <c r="V68" s="9"/>
      <c r="W68" s="9"/>
      <c r="X68" s="9"/>
      <c r="Y68" s="9"/>
      <c r="Z68" s="9"/>
      <c r="AA68" s="9"/>
      <c r="AB68" s="9"/>
      <c r="AC68" s="9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</row>
    <row r="69" ht="24.75" customHeight="1">
      <c r="A69" s="25"/>
      <c r="B69" s="25"/>
      <c r="C69" s="25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75" t="s">
        <v>29</v>
      </c>
      <c r="O69" s="75">
        <v>94.0</v>
      </c>
      <c r="P69" s="75">
        <v>86.0</v>
      </c>
      <c r="Q69" s="75">
        <v>72.0</v>
      </c>
      <c r="R69" s="75">
        <v>67.0</v>
      </c>
      <c r="S69" s="75">
        <v>61.0</v>
      </c>
      <c r="T69" s="75">
        <v>56.0</v>
      </c>
      <c r="U69" s="76"/>
      <c r="V69" s="9"/>
      <c r="W69" s="9"/>
      <c r="X69" s="9"/>
      <c r="Y69" s="9"/>
      <c r="Z69" s="9"/>
      <c r="AA69" s="9"/>
      <c r="AB69" s="9"/>
      <c r="AC69" s="9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</row>
    <row r="70" ht="24.75" customHeight="1">
      <c r="A70" s="25"/>
      <c r="B70" s="25"/>
      <c r="C70" s="25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76"/>
      <c r="R70" s="77"/>
      <c r="S70" s="77"/>
      <c r="T70" s="53"/>
      <c r="U70" s="53"/>
      <c r="V70" s="9"/>
      <c r="W70" s="9"/>
      <c r="X70" s="9"/>
      <c r="Y70" s="9"/>
      <c r="Z70" s="9"/>
      <c r="AA70" s="9"/>
      <c r="AB70" s="9"/>
      <c r="AC70" s="9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</row>
    <row r="71" ht="24.75" customHeight="1">
      <c r="A71" s="25"/>
      <c r="B71" s="25"/>
      <c r="C71" s="25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76"/>
      <c r="R71" s="77"/>
      <c r="S71" s="77"/>
      <c r="T71" s="53"/>
      <c r="U71" s="53"/>
      <c r="V71" s="9"/>
      <c r="W71" s="9"/>
      <c r="X71" s="9"/>
      <c r="Y71" s="9"/>
      <c r="Z71" s="9"/>
      <c r="AA71" s="9"/>
      <c r="AB71" s="9"/>
      <c r="AC71" s="9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</row>
    <row r="72" ht="24.75" customHeight="1">
      <c r="A72" s="25"/>
      <c r="B72" s="25"/>
      <c r="C72" s="25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78" t="s">
        <v>48</v>
      </c>
      <c r="U72" s="53"/>
      <c r="V72" s="9"/>
      <c r="W72" s="9"/>
      <c r="X72" s="9"/>
      <c r="Y72" s="9"/>
      <c r="Z72" s="9"/>
      <c r="AA72" s="9"/>
      <c r="AB72" s="9"/>
      <c r="AC72" s="9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</row>
    <row r="73" ht="24.75" customHeight="1">
      <c r="A73" s="25"/>
      <c r="B73" s="25"/>
      <c r="C73" s="25"/>
      <c r="D73" s="53"/>
      <c r="E73" s="53"/>
      <c r="F73" s="53"/>
      <c r="G73" s="53"/>
      <c r="H73" s="53"/>
      <c r="I73" s="53"/>
      <c r="J73" s="53"/>
      <c r="K73" s="53"/>
      <c r="L73" s="53"/>
      <c r="M73" s="53"/>
      <c r="U73" s="53"/>
      <c r="V73" s="9"/>
      <c r="W73" s="9"/>
      <c r="X73" s="9"/>
      <c r="Y73" s="9"/>
      <c r="Z73" s="9"/>
      <c r="AA73" s="9"/>
      <c r="AB73" s="9"/>
      <c r="AC73" s="9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</row>
    <row r="74" ht="24.75" customHeight="1">
      <c r="A74" s="25"/>
      <c r="B74" s="25"/>
      <c r="C74" s="25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4" t="s">
        <v>49</v>
      </c>
      <c r="O74" s="79" t="s">
        <v>30</v>
      </c>
      <c r="P74" s="79" t="s">
        <v>31</v>
      </c>
      <c r="Q74" s="79" t="s">
        <v>32</v>
      </c>
      <c r="R74" s="79" t="s">
        <v>33</v>
      </c>
      <c r="S74" s="79" t="s">
        <v>7</v>
      </c>
      <c r="T74" s="79" t="s">
        <v>34</v>
      </c>
      <c r="U74" s="53"/>
      <c r="V74" s="9"/>
      <c r="W74" s="9"/>
      <c r="X74" s="9"/>
      <c r="Y74" s="9"/>
      <c r="Z74" s="9"/>
      <c r="AA74" s="9"/>
      <c r="AB74" s="9"/>
      <c r="AC74" s="9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</row>
    <row r="75" ht="24.75" customHeight="1">
      <c r="A75" s="25"/>
      <c r="B75" s="25"/>
      <c r="C75" s="25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80" t="s">
        <v>50</v>
      </c>
      <c r="O75" s="81">
        <v>10.0</v>
      </c>
      <c r="P75" s="81">
        <v>10.0</v>
      </c>
      <c r="Q75" s="81">
        <v>10.0</v>
      </c>
      <c r="R75" s="81">
        <v>10.0</v>
      </c>
      <c r="S75" s="81">
        <v>10.0</v>
      </c>
      <c r="T75" s="81">
        <v>10.0</v>
      </c>
      <c r="U75" s="53"/>
      <c r="V75" s="9"/>
      <c r="W75" s="9"/>
      <c r="X75" s="9"/>
      <c r="Y75" s="9"/>
      <c r="Z75" s="9"/>
      <c r="AA75" s="9"/>
      <c r="AB75" s="9"/>
      <c r="AC75" s="9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</row>
    <row r="76" ht="21.75" customHeight="1">
      <c r="A76" s="25"/>
      <c r="B76" s="25"/>
      <c r="C76" s="25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80" t="s">
        <v>51</v>
      </c>
      <c r="O76" s="81">
        <v>4.0</v>
      </c>
      <c r="P76" s="81">
        <v>4.0</v>
      </c>
      <c r="Q76" s="81">
        <v>2.0</v>
      </c>
      <c r="R76" s="81">
        <v>0.0</v>
      </c>
      <c r="S76" s="81">
        <v>0.0</v>
      </c>
      <c r="T76" s="81">
        <v>0.0</v>
      </c>
      <c r="U76" s="53"/>
      <c r="V76" s="9"/>
      <c r="W76" s="9"/>
      <c r="X76" s="9"/>
      <c r="Y76" s="9"/>
      <c r="Z76" s="9"/>
      <c r="AA76" s="9"/>
      <c r="AB76" s="9"/>
      <c r="AC76" s="9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</row>
    <row r="77" ht="21.75" customHeight="1">
      <c r="A77" s="25"/>
      <c r="B77" s="25"/>
      <c r="C77" s="2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80" t="s">
        <v>52</v>
      </c>
      <c r="O77" s="81">
        <v>9.0</v>
      </c>
      <c r="P77" s="81">
        <v>9.0</v>
      </c>
      <c r="Q77" s="81">
        <v>0.0</v>
      </c>
      <c r="R77" s="81">
        <v>0.0</v>
      </c>
      <c r="S77" s="81">
        <v>0.0</v>
      </c>
      <c r="T77" s="81">
        <v>0.0</v>
      </c>
      <c r="U77" s="53"/>
      <c r="V77" s="9"/>
      <c r="W77" s="9"/>
      <c r="X77" s="9"/>
      <c r="Y77" s="9"/>
      <c r="Z77" s="9"/>
      <c r="AA77" s="9"/>
      <c r="AB77" s="9"/>
      <c r="AC77" s="9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</row>
    <row r="78" ht="21.75" customHeight="1">
      <c r="A78" s="25"/>
      <c r="B78" s="25"/>
      <c r="C78" s="25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80" t="s">
        <v>53</v>
      </c>
      <c r="O78" s="81">
        <v>11.0</v>
      </c>
      <c r="P78" s="81">
        <v>3.0</v>
      </c>
      <c r="Q78" s="81">
        <v>0.0</v>
      </c>
      <c r="R78" s="81">
        <v>0.0</v>
      </c>
      <c r="S78" s="81">
        <v>0.0</v>
      </c>
      <c r="T78" s="81">
        <v>0.0</v>
      </c>
      <c r="U78" s="53"/>
      <c r="V78" s="9"/>
      <c r="W78" s="9"/>
      <c r="X78" s="9"/>
      <c r="Y78" s="9"/>
      <c r="Z78" s="9"/>
      <c r="AA78" s="9"/>
      <c r="AB78" s="9"/>
      <c r="AC78" s="9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</row>
    <row r="79" ht="21.75" customHeight="1">
      <c r="A79" s="25"/>
      <c r="B79" s="25"/>
      <c r="C79" s="25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80" t="s">
        <v>54</v>
      </c>
      <c r="O79" s="81">
        <v>4.0</v>
      </c>
      <c r="P79" s="81">
        <v>4.0</v>
      </c>
      <c r="Q79" s="81">
        <v>4.0</v>
      </c>
      <c r="R79" s="81">
        <v>4.0</v>
      </c>
      <c r="S79" s="81">
        <v>4.0</v>
      </c>
      <c r="T79" s="81">
        <v>4.0</v>
      </c>
      <c r="U79" s="53"/>
      <c r="V79" s="9"/>
      <c r="W79" s="9"/>
      <c r="X79" s="9"/>
      <c r="Y79" s="9"/>
      <c r="Z79" s="9"/>
      <c r="AA79" s="9"/>
      <c r="AB79" s="9"/>
      <c r="AC79" s="9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</row>
    <row r="80" ht="15.75" customHeight="1">
      <c r="A80" s="25"/>
      <c r="B80" s="25"/>
      <c r="C80" s="2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80" t="s">
        <v>55</v>
      </c>
      <c r="O80" s="81">
        <v>7.0</v>
      </c>
      <c r="P80" s="81">
        <v>7.0</v>
      </c>
      <c r="Q80" s="81">
        <v>7.0</v>
      </c>
      <c r="R80" s="81">
        <v>7.0</v>
      </c>
      <c r="S80" s="81">
        <v>7.0</v>
      </c>
      <c r="T80" s="81">
        <v>7.0</v>
      </c>
      <c r="U80" s="53"/>
      <c r="V80" s="9"/>
      <c r="W80" s="9"/>
      <c r="X80" s="9"/>
      <c r="Y80" s="9"/>
      <c r="Z80" s="9"/>
      <c r="AA80" s="9"/>
      <c r="AB80" s="9"/>
      <c r="AC80" s="9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</row>
    <row r="81" ht="21.75" customHeight="1">
      <c r="A81" s="25"/>
      <c r="B81" s="25"/>
      <c r="C81" s="25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80" t="s">
        <v>56</v>
      </c>
      <c r="O81" s="81">
        <v>6.0</v>
      </c>
      <c r="P81" s="81">
        <v>6.0</v>
      </c>
      <c r="Q81" s="81">
        <v>6.0</v>
      </c>
      <c r="R81" s="81">
        <v>6.0</v>
      </c>
      <c r="S81" s="81">
        <v>6.0</v>
      </c>
      <c r="T81" s="81">
        <v>6.0</v>
      </c>
      <c r="U81" s="53"/>
      <c r="V81" s="9"/>
      <c r="W81" s="9"/>
      <c r="X81" s="9"/>
      <c r="Y81" s="9"/>
      <c r="Z81" s="9"/>
      <c r="AA81" s="9"/>
      <c r="AB81" s="9"/>
      <c r="AC81" s="9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</row>
    <row r="82" ht="21.75" customHeight="1">
      <c r="A82" s="25"/>
      <c r="B82" s="25"/>
      <c r="C82" s="25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80" t="s">
        <v>57</v>
      </c>
      <c r="O82" s="81">
        <v>4.0</v>
      </c>
      <c r="P82" s="81">
        <v>4.0</v>
      </c>
      <c r="Q82" s="81">
        <v>4.0</v>
      </c>
      <c r="R82" s="81">
        <v>4.0</v>
      </c>
      <c r="S82" s="81">
        <v>4.0</v>
      </c>
      <c r="T82" s="81">
        <v>4.0</v>
      </c>
      <c r="U82" s="53"/>
      <c r="V82" s="9"/>
      <c r="W82" s="9"/>
      <c r="X82" s="9"/>
      <c r="Y82" s="9"/>
      <c r="Z82" s="9"/>
      <c r="AA82" s="9"/>
      <c r="AB82" s="9"/>
      <c r="AC82" s="9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</row>
    <row r="83" ht="21.75" customHeight="1">
      <c r="A83" s="25"/>
      <c r="B83" s="25"/>
      <c r="C83" s="25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80" t="s">
        <v>58</v>
      </c>
      <c r="O83" s="81">
        <v>4.0</v>
      </c>
      <c r="P83" s="81">
        <v>4.0</v>
      </c>
      <c r="Q83" s="81">
        <v>4.0</v>
      </c>
      <c r="R83" s="81">
        <v>4.0</v>
      </c>
      <c r="S83" s="81">
        <v>4.0</v>
      </c>
      <c r="T83" s="81">
        <v>4.0</v>
      </c>
      <c r="U83" s="82"/>
      <c r="V83" s="9"/>
      <c r="W83" s="9"/>
      <c r="X83" s="9"/>
      <c r="Y83" s="9"/>
      <c r="Z83" s="9"/>
      <c r="AA83" s="9"/>
      <c r="AB83" s="9"/>
      <c r="AC83" s="9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</row>
    <row r="84" ht="21.75" customHeight="1">
      <c r="A84" s="25"/>
      <c r="B84" s="25"/>
      <c r="C84" s="25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80" t="s">
        <v>59</v>
      </c>
      <c r="O84" s="83">
        <v>6.0</v>
      </c>
      <c r="P84" s="83">
        <v>6.0</v>
      </c>
      <c r="Q84" s="83">
        <v>6.0</v>
      </c>
      <c r="R84" s="83">
        <v>6.0</v>
      </c>
      <c r="S84" s="83">
        <v>6.0</v>
      </c>
      <c r="T84" s="83">
        <v>6.0</v>
      </c>
      <c r="U84" s="84"/>
      <c r="V84" s="9"/>
      <c r="W84" s="9"/>
      <c r="X84" s="9"/>
      <c r="Y84" s="9"/>
      <c r="Z84" s="9"/>
      <c r="AA84" s="9"/>
      <c r="AB84" s="9"/>
      <c r="AC84" s="9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</row>
    <row r="85" ht="21.75" customHeight="1">
      <c r="A85" s="25"/>
      <c r="B85" s="25"/>
      <c r="C85" s="25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86" t="s">
        <v>60</v>
      </c>
      <c r="O85" s="57">
        <v>15.0</v>
      </c>
      <c r="P85" s="57">
        <v>15.0</v>
      </c>
      <c r="Q85" s="57">
        <v>15.0</v>
      </c>
      <c r="R85" s="57">
        <v>15.0</v>
      </c>
      <c r="S85" s="57">
        <v>15.0</v>
      </c>
      <c r="T85" s="57">
        <v>15.0</v>
      </c>
      <c r="U85" s="85"/>
      <c r="V85" s="9"/>
      <c r="W85" s="9"/>
      <c r="X85" s="9"/>
      <c r="Y85" s="9"/>
      <c r="Z85" s="9"/>
      <c r="AA85" s="9"/>
      <c r="AB85" s="9"/>
      <c r="AC85" s="9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</row>
    <row r="86" ht="21.75" customHeight="1">
      <c r="A86" s="25"/>
      <c r="B86" s="25"/>
      <c r="C86" s="25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86" t="s">
        <v>61</v>
      </c>
      <c r="O86" s="57">
        <v>14.0</v>
      </c>
      <c r="P86" s="57">
        <v>14.0</v>
      </c>
      <c r="Q86" s="57">
        <v>14.0</v>
      </c>
      <c r="R86" s="57">
        <v>11.0</v>
      </c>
      <c r="S86" s="57">
        <v>5.0</v>
      </c>
      <c r="T86" s="57">
        <v>0.0</v>
      </c>
      <c r="U86" s="85"/>
      <c r="V86" s="9"/>
      <c r="W86" s="9"/>
      <c r="X86" s="9"/>
      <c r="Y86" s="9"/>
      <c r="Z86" s="9"/>
      <c r="AA86" s="9"/>
      <c r="AB86" s="9"/>
      <c r="AC86" s="9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</row>
    <row r="87" ht="21.75" customHeight="1">
      <c r="A87" s="25"/>
      <c r="B87" s="25"/>
      <c r="C87" s="25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87" t="s">
        <v>29</v>
      </c>
      <c r="O87" s="88">
        <v>94.0</v>
      </c>
      <c r="P87" s="88">
        <v>86.0</v>
      </c>
      <c r="Q87" s="88">
        <v>72.0</v>
      </c>
      <c r="R87" s="88">
        <v>67.0</v>
      </c>
      <c r="S87" s="88">
        <v>61.0</v>
      </c>
      <c r="T87" s="88">
        <v>56.0</v>
      </c>
      <c r="U87" s="85"/>
      <c r="V87" s="9"/>
      <c r="W87" s="9"/>
      <c r="X87" s="9"/>
      <c r="Y87" s="9"/>
      <c r="Z87" s="9"/>
      <c r="AA87" s="9"/>
      <c r="AB87" s="9"/>
      <c r="AC87" s="9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</row>
    <row r="88" ht="15.75" customHeight="1">
      <c r="A88" s="25"/>
      <c r="B88" s="25"/>
      <c r="C88" s="25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89"/>
      <c r="R88" s="85"/>
      <c r="S88" s="85"/>
      <c r="T88" s="85"/>
      <c r="U88" s="85"/>
      <c r="V88" s="9"/>
      <c r="W88" s="9"/>
      <c r="X88" s="9"/>
      <c r="Y88" s="9"/>
      <c r="Z88" s="9"/>
      <c r="AA88" s="9"/>
      <c r="AB88" s="9"/>
      <c r="AC88" s="9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</row>
    <row r="89" ht="15.75" customHeight="1">
      <c r="A89" s="25"/>
      <c r="B89" s="25"/>
      <c r="C89" s="25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89"/>
      <c r="R89" s="85"/>
      <c r="S89" s="85"/>
      <c r="T89" s="85"/>
      <c r="U89" s="85"/>
      <c r="V89" s="9"/>
      <c r="W89" s="9"/>
      <c r="X89" s="9"/>
      <c r="Y89" s="9"/>
      <c r="Z89" s="9"/>
      <c r="AA89" s="9"/>
      <c r="AB89" s="9"/>
      <c r="AC89" s="9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</row>
    <row r="90" ht="19.5" customHeight="1">
      <c r="A90" s="25"/>
      <c r="B90" s="25"/>
      <c r="C90" s="25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69" t="s">
        <v>62</v>
      </c>
      <c r="U90" s="53"/>
      <c r="V90" s="9"/>
      <c r="W90" s="9"/>
      <c r="X90" s="9"/>
      <c r="Y90" s="9"/>
      <c r="Z90" s="9"/>
      <c r="AA90" s="9"/>
      <c r="AB90" s="9"/>
      <c r="AC90" s="9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</row>
    <row r="91" ht="19.5" customHeight="1">
      <c r="A91" s="25"/>
      <c r="B91" s="25"/>
      <c r="C91" s="25"/>
      <c r="D91" s="53"/>
      <c r="E91" s="53"/>
      <c r="F91" s="53"/>
      <c r="G91" s="53"/>
      <c r="H91" s="53"/>
      <c r="I91" s="53"/>
      <c r="J91" s="53"/>
      <c r="K91" s="53"/>
      <c r="L91" s="53"/>
      <c r="M91" s="53"/>
      <c r="U91" s="53"/>
      <c r="V91" s="9"/>
      <c r="W91" s="9"/>
      <c r="X91" s="9"/>
      <c r="Y91" s="9"/>
      <c r="Z91" s="9"/>
      <c r="AA91" s="9"/>
      <c r="AB91" s="9"/>
      <c r="AC91" s="9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</row>
    <row r="92" ht="27.0" customHeight="1">
      <c r="A92" s="25"/>
      <c r="B92" s="25"/>
      <c r="C92" s="25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70" t="s">
        <v>63</v>
      </c>
      <c r="O92" s="90" t="s">
        <v>30</v>
      </c>
      <c r="P92" s="90" t="s">
        <v>31</v>
      </c>
      <c r="Q92" s="90" t="s">
        <v>32</v>
      </c>
      <c r="R92" s="90" t="s">
        <v>33</v>
      </c>
      <c r="S92" s="90" t="s">
        <v>7</v>
      </c>
      <c r="T92" s="90" t="s">
        <v>34</v>
      </c>
      <c r="U92" s="53"/>
      <c r="V92" s="9"/>
      <c r="W92" s="9"/>
      <c r="X92" s="9"/>
      <c r="Y92" s="9"/>
      <c r="Z92" s="9"/>
      <c r="AA92" s="9"/>
      <c r="AB92" s="9"/>
      <c r="AC92" s="9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</row>
    <row r="93" ht="27.0" customHeight="1">
      <c r="A93" s="25"/>
      <c r="B93" s="25"/>
      <c r="C93" s="25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80" t="s">
        <v>64</v>
      </c>
      <c r="O93" s="81">
        <v>23.0</v>
      </c>
      <c r="P93" s="81">
        <v>21.0</v>
      </c>
      <c r="Q93" s="81">
        <v>18.0</v>
      </c>
      <c r="R93" s="81">
        <v>17.0</v>
      </c>
      <c r="S93" s="81">
        <v>15.0</v>
      </c>
      <c r="T93" s="81">
        <v>13.0</v>
      </c>
      <c r="U93" s="53"/>
      <c r="V93" s="9"/>
      <c r="W93" s="9"/>
      <c r="X93" s="9"/>
      <c r="Y93" s="9"/>
      <c r="Z93" s="9"/>
      <c r="AA93" s="9"/>
      <c r="AB93" s="9"/>
      <c r="AC93" s="9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</row>
    <row r="94" ht="27.0" customHeight="1">
      <c r="A94" s="25"/>
      <c r="B94" s="25"/>
      <c r="C94" s="25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80" t="s">
        <v>65</v>
      </c>
      <c r="O94" s="81">
        <v>27.0</v>
      </c>
      <c r="P94" s="81">
        <v>25.0</v>
      </c>
      <c r="Q94" s="81">
        <v>21.0</v>
      </c>
      <c r="R94" s="81">
        <v>20.0</v>
      </c>
      <c r="S94" s="81">
        <v>18.0</v>
      </c>
      <c r="T94" s="81">
        <v>17.0</v>
      </c>
      <c r="U94" s="53"/>
      <c r="V94" s="9"/>
      <c r="W94" s="9"/>
      <c r="X94" s="9"/>
      <c r="Y94" s="9"/>
      <c r="Z94" s="9"/>
      <c r="AA94" s="9"/>
      <c r="AB94" s="9"/>
      <c r="AC94" s="9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</row>
    <row r="95" ht="27.0" customHeight="1">
      <c r="A95" s="25"/>
      <c r="B95" s="25"/>
      <c r="C95" s="25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80" t="s">
        <v>66</v>
      </c>
      <c r="O95" s="81">
        <v>20.0</v>
      </c>
      <c r="P95" s="81">
        <v>18.0</v>
      </c>
      <c r="Q95" s="81">
        <v>15.0</v>
      </c>
      <c r="R95" s="81">
        <v>14.0</v>
      </c>
      <c r="S95" s="81">
        <v>13.0</v>
      </c>
      <c r="T95" s="81">
        <v>12.0</v>
      </c>
      <c r="U95" s="53"/>
      <c r="V95" s="9"/>
      <c r="W95" s="9"/>
      <c r="X95" s="9"/>
      <c r="Y95" s="9"/>
      <c r="Z95" s="9"/>
      <c r="AA95" s="9"/>
      <c r="AB95" s="9"/>
      <c r="AC95" s="9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</row>
    <row r="96" ht="27.0" customHeight="1">
      <c r="A96" s="25"/>
      <c r="B96" s="25"/>
      <c r="C96" s="25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80" t="s">
        <v>67</v>
      </c>
      <c r="O96" s="81">
        <v>20.0</v>
      </c>
      <c r="P96" s="81">
        <v>18.0</v>
      </c>
      <c r="Q96" s="81">
        <v>15.0</v>
      </c>
      <c r="R96" s="81">
        <v>14.0</v>
      </c>
      <c r="S96" s="81">
        <v>13.0</v>
      </c>
      <c r="T96" s="81">
        <v>12.0</v>
      </c>
      <c r="U96" s="53"/>
      <c r="V96" s="9"/>
      <c r="W96" s="9"/>
      <c r="X96" s="9"/>
      <c r="Y96" s="9"/>
      <c r="Z96" s="9"/>
      <c r="AA96" s="9"/>
      <c r="AB96" s="9"/>
      <c r="AC96" s="9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</row>
    <row r="97" ht="27.0" customHeight="1">
      <c r="A97" s="25"/>
      <c r="B97" s="25"/>
      <c r="C97" s="25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80" t="s">
        <v>68</v>
      </c>
      <c r="O97" s="81">
        <v>4.0</v>
      </c>
      <c r="P97" s="81">
        <v>4.0</v>
      </c>
      <c r="Q97" s="81">
        <v>3.0</v>
      </c>
      <c r="R97" s="81">
        <v>2.0</v>
      </c>
      <c r="S97" s="81">
        <v>2.0</v>
      </c>
      <c r="T97" s="81">
        <v>2.0</v>
      </c>
      <c r="U97" s="53"/>
      <c r="V97" s="9"/>
      <c r="W97" s="9"/>
      <c r="X97" s="9"/>
      <c r="Y97" s="9"/>
      <c r="Z97" s="9"/>
      <c r="AA97" s="9"/>
      <c r="AB97" s="9"/>
      <c r="AC97" s="9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</row>
    <row r="98" ht="27.0" customHeight="1">
      <c r="A98" s="25"/>
      <c r="B98" s="25"/>
      <c r="C98" s="25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91" t="s">
        <v>29</v>
      </c>
      <c r="O98" s="83">
        <v>94.0</v>
      </c>
      <c r="P98" s="83">
        <v>86.0</v>
      </c>
      <c r="Q98" s="83">
        <v>72.0</v>
      </c>
      <c r="R98" s="83">
        <v>67.0</v>
      </c>
      <c r="S98" s="83">
        <v>61.0</v>
      </c>
      <c r="T98" s="83">
        <v>56.0</v>
      </c>
      <c r="U98" s="53"/>
      <c r="V98" s="9"/>
      <c r="W98" s="9"/>
      <c r="X98" s="9"/>
      <c r="Y98" s="9"/>
      <c r="Z98" s="9"/>
      <c r="AA98" s="9"/>
      <c r="AB98" s="9"/>
      <c r="AC98" s="9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</row>
    <row r="99" ht="27.0" customHeight="1">
      <c r="A99" s="25"/>
      <c r="B99" s="25"/>
      <c r="C99" s="25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9"/>
      <c r="W99" s="9"/>
      <c r="X99" s="9"/>
      <c r="Y99" s="9"/>
      <c r="Z99" s="9"/>
      <c r="AA99" s="9"/>
      <c r="AB99" s="9"/>
      <c r="AC99" s="9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</row>
    <row r="100" ht="27.0" customHeight="1">
      <c r="A100" s="25"/>
      <c r="B100" s="25"/>
      <c r="C100" s="25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69" t="s">
        <v>69</v>
      </c>
      <c r="U100" s="85"/>
      <c r="V100" s="92"/>
      <c r="W100" s="9"/>
      <c r="X100" s="9"/>
      <c r="Y100" s="9"/>
      <c r="Z100" s="9"/>
      <c r="AA100" s="9"/>
      <c r="AB100" s="9"/>
      <c r="AC100" s="9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</row>
    <row r="101" ht="27.0" customHeight="1">
      <c r="A101" s="25"/>
      <c r="B101" s="25"/>
      <c r="C101" s="25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U101" s="85"/>
      <c r="V101" s="85"/>
      <c r="W101" s="85"/>
      <c r="X101" s="85"/>
      <c r="Y101" s="85"/>
      <c r="Z101" s="93"/>
      <c r="AA101" s="76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</row>
    <row r="102" ht="27.0" customHeight="1">
      <c r="A102" s="25"/>
      <c r="B102" s="25"/>
      <c r="C102" s="25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94" t="s">
        <v>70</v>
      </c>
      <c r="O102" s="95" t="s">
        <v>30</v>
      </c>
      <c r="P102" s="95" t="s">
        <v>31</v>
      </c>
      <c r="Q102" s="95" t="s">
        <v>32</v>
      </c>
      <c r="R102" s="95" t="s">
        <v>33</v>
      </c>
      <c r="S102" s="95" t="s">
        <v>7</v>
      </c>
      <c r="T102" s="95" t="s">
        <v>34</v>
      </c>
      <c r="U102" s="85"/>
      <c r="V102" s="85"/>
      <c r="W102" s="85"/>
      <c r="X102" s="85"/>
      <c r="Y102" s="85"/>
      <c r="Z102" s="93"/>
      <c r="AA102" s="76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</row>
    <row r="103" ht="27.0" customHeight="1">
      <c r="A103" s="25"/>
      <c r="B103" s="25"/>
      <c r="C103" s="25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96" t="s">
        <v>71</v>
      </c>
      <c r="O103" s="97">
        <v>12.0</v>
      </c>
      <c r="P103" s="97">
        <v>12.0</v>
      </c>
      <c r="Q103" s="97">
        <v>12.0</v>
      </c>
      <c r="R103" s="97">
        <v>12.0</v>
      </c>
      <c r="S103" s="97">
        <v>12.0</v>
      </c>
      <c r="T103" s="97">
        <v>12.0</v>
      </c>
      <c r="U103" s="85"/>
      <c r="V103" s="85"/>
      <c r="W103" s="85"/>
      <c r="X103" s="85"/>
      <c r="Y103" s="85"/>
      <c r="Z103" s="93"/>
      <c r="AA103" s="76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</row>
    <row r="104" ht="27.0" customHeight="1">
      <c r="A104" s="25"/>
      <c r="B104" s="25"/>
      <c r="C104" s="25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96" t="s">
        <v>72</v>
      </c>
      <c r="O104" s="97">
        <v>6.0</v>
      </c>
      <c r="P104" s="97">
        <v>6.0</v>
      </c>
      <c r="Q104" s="97">
        <v>6.0</v>
      </c>
      <c r="R104" s="97">
        <v>6.0</v>
      </c>
      <c r="S104" s="97">
        <v>6.0</v>
      </c>
      <c r="T104" s="97">
        <v>6.0</v>
      </c>
      <c r="U104" s="85"/>
      <c r="V104" s="85"/>
      <c r="W104" s="85"/>
      <c r="X104" s="85"/>
      <c r="Y104" s="85"/>
      <c r="Z104" s="93"/>
      <c r="AA104" s="76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</row>
    <row r="105" ht="27.0" customHeight="1">
      <c r="A105" s="25"/>
      <c r="B105" s="25"/>
      <c r="C105" s="25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96" t="s">
        <v>73</v>
      </c>
      <c r="O105" s="97">
        <v>6.0</v>
      </c>
      <c r="P105" s="97">
        <v>0.0</v>
      </c>
      <c r="Q105" s="97">
        <v>0.0</v>
      </c>
      <c r="R105" s="97">
        <v>0.0</v>
      </c>
      <c r="S105" s="97">
        <v>0.0</v>
      </c>
      <c r="T105" s="97">
        <v>0.0</v>
      </c>
      <c r="U105" s="85"/>
      <c r="V105" s="85"/>
      <c r="W105" s="85"/>
      <c r="X105" s="85"/>
      <c r="Y105" s="85"/>
      <c r="Z105" s="93"/>
      <c r="AA105" s="76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</row>
    <row r="106" ht="27.0" customHeight="1">
      <c r="A106" s="25"/>
      <c r="B106" s="25"/>
      <c r="C106" s="25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96" t="s">
        <v>74</v>
      </c>
      <c r="O106" s="97">
        <v>46.0</v>
      </c>
      <c r="P106" s="97">
        <v>44.0</v>
      </c>
      <c r="Q106" s="97">
        <v>30.0</v>
      </c>
      <c r="R106" s="97">
        <v>25.0</v>
      </c>
      <c r="S106" s="97">
        <v>19.0</v>
      </c>
      <c r="T106" s="97">
        <v>14.0</v>
      </c>
      <c r="U106" s="85"/>
      <c r="V106" s="85"/>
      <c r="W106" s="85"/>
      <c r="X106" s="85"/>
      <c r="Y106" s="85"/>
      <c r="Z106" s="93"/>
      <c r="AA106" s="76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</row>
    <row r="107" ht="27.0" customHeight="1">
      <c r="A107" s="25"/>
      <c r="B107" s="25"/>
      <c r="C107" s="25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96" t="s">
        <v>75</v>
      </c>
      <c r="O107" s="97">
        <v>16.0</v>
      </c>
      <c r="P107" s="97">
        <v>16.0</v>
      </c>
      <c r="Q107" s="97">
        <v>16.0</v>
      </c>
      <c r="R107" s="97">
        <v>16.0</v>
      </c>
      <c r="S107" s="97">
        <v>16.0</v>
      </c>
      <c r="T107" s="97">
        <v>16.0</v>
      </c>
      <c r="U107" s="85"/>
      <c r="V107" s="85"/>
      <c r="W107" s="85"/>
      <c r="X107" s="85"/>
      <c r="Y107" s="85"/>
      <c r="Z107" s="93"/>
      <c r="AA107" s="76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</row>
    <row r="108" ht="27.0" customHeight="1">
      <c r="A108" s="25"/>
      <c r="B108" s="25"/>
      <c r="C108" s="25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96" t="s">
        <v>76</v>
      </c>
      <c r="O108" s="97">
        <v>8.0</v>
      </c>
      <c r="P108" s="97">
        <v>8.0</v>
      </c>
      <c r="Q108" s="97">
        <v>8.0</v>
      </c>
      <c r="R108" s="97">
        <v>8.0</v>
      </c>
      <c r="S108" s="97">
        <v>8.0</v>
      </c>
      <c r="T108" s="97">
        <v>8.0</v>
      </c>
      <c r="U108" s="85"/>
      <c r="V108" s="85"/>
      <c r="W108" s="85"/>
      <c r="X108" s="85"/>
      <c r="Y108" s="85"/>
      <c r="Z108" s="93"/>
      <c r="AA108" s="76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</row>
    <row r="109" ht="27.0" customHeight="1">
      <c r="A109" s="25"/>
      <c r="B109" s="25"/>
      <c r="C109" s="25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98" t="s">
        <v>29</v>
      </c>
      <c r="O109" s="88">
        <v>94.0</v>
      </c>
      <c r="P109" s="88">
        <v>86.0</v>
      </c>
      <c r="Q109" s="88">
        <v>72.0</v>
      </c>
      <c r="R109" s="88">
        <v>67.0</v>
      </c>
      <c r="S109" s="88">
        <v>61.0</v>
      </c>
      <c r="T109" s="88">
        <v>56.0</v>
      </c>
      <c r="U109" s="85"/>
      <c r="V109" s="85"/>
      <c r="W109" s="85"/>
      <c r="X109" s="85"/>
      <c r="Y109" s="85"/>
      <c r="Z109" s="93"/>
      <c r="AA109" s="76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</row>
    <row r="110" ht="27.0" customHeight="1">
      <c r="A110" s="25"/>
      <c r="B110" s="25"/>
      <c r="C110" s="25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99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93"/>
      <c r="AA110" s="76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</row>
    <row r="111" ht="27.0" customHeight="1">
      <c r="A111" s="25"/>
      <c r="B111" s="25"/>
      <c r="C111" s="25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69" t="s">
        <v>77</v>
      </c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</row>
    <row r="112" ht="27.0" customHeight="1">
      <c r="A112" s="25"/>
      <c r="B112" s="25"/>
      <c r="C112" s="25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</row>
    <row r="113" ht="27.0" customHeight="1">
      <c r="A113" s="25"/>
      <c r="B113" s="25"/>
      <c r="C113" s="25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70" t="s">
        <v>78</v>
      </c>
      <c r="O113" s="71" t="s">
        <v>30</v>
      </c>
      <c r="P113" s="71" t="s">
        <v>31</v>
      </c>
      <c r="Q113" s="71" t="s">
        <v>32</v>
      </c>
      <c r="R113" s="71" t="s">
        <v>33</v>
      </c>
      <c r="S113" s="71" t="s">
        <v>7</v>
      </c>
      <c r="T113" s="71" t="s">
        <v>34</v>
      </c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</row>
    <row r="114" ht="27.0" customHeight="1">
      <c r="A114" s="25"/>
      <c r="B114" s="25"/>
      <c r="C114" s="25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80" t="s">
        <v>79</v>
      </c>
      <c r="O114" s="81">
        <v>14.0</v>
      </c>
      <c r="P114" s="81">
        <v>9.0</v>
      </c>
      <c r="Q114" s="81">
        <v>8.0</v>
      </c>
      <c r="R114" s="81">
        <v>8.0</v>
      </c>
      <c r="S114" s="81">
        <v>8.0</v>
      </c>
      <c r="T114" s="81">
        <v>7.0</v>
      </c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</row>
    <row r="115" ht="27.0" customHeight="1">
      <c r="A115" s="25"/>
      <c r="B115" s="25"/>
      <c r="C115" s="25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80" t="s">
        <v>80</v>
      </c>
      <c r="O115" s="81">
        <v>4.0</v>
      </c>
      <c r="P115" s="81">
        <v>4.0</v>
      </c>
      <c r="Q115" s="81">
        <v>3.0</v>
      </c>
      <c r="R115" s="81">
        <v>3.0</v>
      </c>
      <c r="S115" s="81">
        <v>3.0</v>
      </c>
      <c r="T115" s="81">
        <v>2.0</v>
      </c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</row>
    <row r="116" ht="27.0" customHeight="1">
      <c r="A116" s="25"/>
      <c r="B116" s="25"/>
      <c r="C116" s="25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80" t="s">
        <v>81</v>
      </c>
      <c r="O116" s="81">
        <v>4.0</v>
      </c>
      <c r="P116" s="81">
        <v>4.0</v>
      </c>
      <c r="Q116" s="81">
        <v>3.0</v>
      </c>
      <c r="R116" s="81">
        <v>3.0</v>
      </c>
      <c r="S116" s="81">
        <v>3.0</v>
      </c>
      <c r="T116" s="81">
        <v>2.0</v>
      </c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</row>
    <row r="117" ht="27.0" customHeight="1">
      <c r="A117" s="25"/>
      <c r="B117" s="25"/>
      <c r="C117" s="25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80" t="s">
        <v>82</v>
      </c>
      <c r="O117" s="81">
        <v>11.0</v>
      </c>
      <c r="P117" s="81">
        <v>11.0</v>
      </c>
      <c r="Q117" s="81">
        <v>10.0</v>
      </c>
      <c r="R117" s="81">
        <v>10.0</v>
      </c>
      <c r="S117" s="81">
        <v>10.0</v>
      </c>
      <c r="T117" s="81">
        <v>10.0</v>
      </c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</row>
    <row r="118" ht="27.0" customHeight="1">
      <c r="A118" s="25"/>
      <c r="B118" s="25"/>
      <c r="C118" s="25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80" t="s">
        <v>83</v>
      </c>
      <c r="O118" s="81">
        <v>15.0</v>
      </c>
      <c r="P118" s="81">
        <v>14.0</v>
      </c>
      <c r="Q118" s="81">
        <v>12.0</v>
      </c>
      <c r="R118" s="81">
        <v>12.0</v>
      </c>
      <c r="S118" s="81">
        <v>12.0</v>
      </c>
      <c r="T118" s="81">
        <v>12.0</v>
      </c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</row>
    <row r="119" ht="27.0" customHeight="1">
      <c r="A119" s="25"/>
      <c r="B119" s="25"/>
      <c r="C119" s="25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80" t="s">
        <v>84</v>
      </c>
      <c r="O119" s="81">
        <v>20.0</v>
      </c>
      <c r="P119" s="81">
        <v>20.0</v>
      </c>
      <c r="Q119" s="81">
        <v>13.0</v>
      </c>
      <c r="R119" s="81">
        <v>12.0</v>
      </c>
      <c r="S119" s="81">
        <v>12.0</v>
      </c>
      <c r="T119" s="81">
        <v>12.0</v>
      </c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</row>
    <row r="120" ht="27.0" customHeight="1">
      <c r="A120" s="25"/>
      <c r="B120" s="25"/>
      <c r="C120" s="25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100" t="s">
        <v>85</v>
      </c>
      <c r="O120" s="57">
        <v>26.0</v>
      </c>
      <c r="P120" s="57">
        <v>24.0</v>
      </c>
      <c r="Q120" s="57">
        <v>23.0</v>
      </c>
      <c r="R120" s="57">
        <v>19.0</v>
      </c>
      <c r="S120" s="57">
        <v>13.0</v>
      </c>
      <c r="T120" s="57">
        <v>11.0</v>
      </c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</row>
    <row r="121" ht="27.0" customHeight="1">
      <c r="A121" s="25"/>
      <c r="B121" s="25"/>
      <c r="C121" s="25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75" t="s">
        <v>29</v>
      </c>
      <c r="O121" s="97">
        <v>94.0</v>
      </c>
      <c r="P121" s="97">
        <v>86.0</v>
      </c>
      <c r="Q121" s="97">
        <v>72.0</v>
      </c>
      <c r="R121" s="97">
        <v>67.0</v>
      </c>
      <c r="S121" s="97">
        <v>61.0</v>
      </c>
      <c r="T121" s="97">
        <v>56.0</v>
      </c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</row>
    <row r="122" ht="27.0" customHeight="1">
      <c r="A122" s="25"/>
      <c r="B122" s="25"/>
      <c r="C122" s="25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92"/>
      <c r="O122" s="92"/>
      <c r="P122" s="92"/>
      <c r="Q122" s="101"/>
      <c r="R122" s="101"/>
      <c r="S122" s="101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</row>
    <row r="123" ht="18.75" customHeight="1">
      <c r="A123" s="25"/>
      <c r="B123" s="25"/>
      <c r="C123" s="25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69" t="s">
        <v>86</v>
      </c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</row>
    <row r="124" ht="18.75" customHeight="1">
      <c r="A124" s="25"/>
      <c r="B124" s="25"/>
      <c r="C124" s="25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</row>
    <row r="125" ht="30.0" customHeight="1">
      <c r="A125" s="25"/>
      <c r="B125" s="25"/>
      <c r="C125" s="25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70" t="s">
        <v>87</v>
      </c>
      <c r="O125" s="71" t="s">
        <v>30</v>
      </c>
      <c r="P125" s="71" t="s">
        <v>31</v>
      </c>
      <c r="Q125" s="71" t="s">
        <v>32</v>
      </c>
      <c r="R125" s="71" t="s">
        <v>33</v>
      </c>
      <c r="S125" s="71" t="s">
        <v>7</v>
      </c>
      <c r="T125" s="71" t="s">
        <v>34</v>
      </c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</row>
    <row r="126" ht="30.0" customHeight="1">
      <c r="A126" s="25"/>
      <c r="B126" s="25"/>
      <c r="C126" s="25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80" t="s">
        <v>88</v>
      </c>
      <c r="O126" s="81">
        <v>10.0</v>
      </c>
      <c r="P126" s="81">
        <v>2.0</v>
      </c>
      <c r="Q126" s="81">
        <v>0.0</v>
      </c>
      <c r="R126" s="81">
        <v>0.0</v>
      </c>
      <c r="S126" s="81">
        <v>0.0</v>
      </c>
      <c r="T126" s="81">
        <v>0.0</v>
      </c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</row>
    <row r="127" ht="30.0" customHeight="1">
      <c r="A127" s="25"/>
      <c r="B127" s="25"/>
      <c r="C127" s="25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80" t="s">
        <v>89</v>
      </c>
      <c r="O127" s="81">
        <v>35.0</v>
      </c>
      <c r="P127" s="81">
        <v>35.0</v>
      </c>
      <c r="Q127" s="81">
        <v>23.0</v>
      </c>
      <c r="R127" s="81">
        <v>18.0</v>
      </c>
      <c r="S127" s="81">
        <v>12.0</v>
      </c>
      <c r="T127" s="81">
        <v>7.0</v>
      </c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</row>
    <row r="128" ht="30.0" customHeight="1">
      <c r="A128" s="25"/>
      <c r="B128" s="25"/>
      <c r="C128" s="25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80" t="s">
        <v>90</v>
      </c>
      <c r="O128" s="81">
        <v>20.0</v>
      </c>
      <c r="P128" s="81">
        <v>20.0</v>
      </c>
      <c r="Q128" s="81">
        <v>20.0</v>
      </c>
      <c r="R128" s="81">
        <v>20.0</v>
      </c>
      <c r="S128" s="81">
        <v>20.0</v>
      </c>
      <c r="T128" s="81">
        <v>20.0</v>
      </c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</row>
    <row r="129" ht="30.0" customHeight="1">
      <c r="A129" s="25"/>
      <c r="B129" s="25"/>
      <c r="C129" s="25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80" t="s">
        <v>91</v>
      </c>
      <c r="O129" s="81">
        <v>18.0</v>
      </c>
      <c r="P129" s="81">
        <v>18.0</v>
      </c>
      <c r="Q129" s="81">
        <v>18.0</v>
      </c>
      <c r="R129" s="81">
        <v>18.0</v>
      </c>
      <c r="S129" s="81">
        <v>18.0</v>
      </c>
      <c r="T129" s="81">
        <v>18.0</v>
      </c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</row>
    <row r="130" ht="30.0" customHeight="1">
      <c r="A130" s="25"/>
      <c r="B130" s="25"/>
      <c r="C130" s="25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80" t="s">
        <v>92</v>
      </c>
      <c r="O130" s="81">
        <v>11.0</v>
      </c>
      <c r="P130" s="81">
        <v>11.0</v>
      </c>
      <c r="Q130" s="81">
        <v>11.0</v>
      </c>
      <c r="R130" s="81">
        <v>11.0</v>
      </c>
      <c r="S130" s="81">
        <v>11.0</v>
      </c>
      <c r="T130" s="81">
        <v>11.0</v>
      </c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</row>
    <row r="131" ht="30.0" customHeight="1">
      <c r="A131" s="25"/>
      <c r="B131" s="25"/>
      <c r="C131" s="25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80" t="s">
        <v>29</v>
      </c>
      <c r="O131" s="81">
        <v>94.0</v>
      </c>
      <c r="P131" s="81">
        <v>86.0</v>
      </c>
      <c r="Q131" s="81">
        <v>72.0</v>
      </c>
      <c r="R131" s="81">
        <v>67.0</v>
      </c>
      <c r="S131" s="81">
        <v>61.0</v>
      </c>
      <c r="T131" s="81">
        <v>56.0</v>
      </c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</row>
    <row r="132" ht="27.0" customHeight="1">
      <c r="A132" s="25"/>
      <c r="B132" s="25"/>
      <c r="C132" s="2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25"/>
      <c r="O132" s="25"/>
      <c r="P132" s="25"/>
      <c r="Q132" s="25"/>
      <c r="R132" s="25"/>
      <c r="S132" s="25"/>
      <c r="T132" s="25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</row>
    <row r="133" ht="10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69" t="s">
        <v>93</v>
      </c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</row>
    <row r="134" ht="10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</row>
    <row r="135" ht="10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</row>
    <row r="136" ht="34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54" t="s">
        <v>94</v>
      </c>
      <c r="P136" s="102" t="s">
        <v>95</v>
      </c>
      <c r="R136" s="102" t="s">
        <v>96</v>
      </c>
      <c r="T136" s="10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</row>
    <row r="137" ht="34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104" t="s">
        <v>84</v>
      </c>
      <c r="O137" s="105"/>
      <c r="P137" s="106">
        <f>VLOOKUP(N137,'05.REPORT'!$A$127:$E$133,4,0)</f>
        <v>180000</v>
      </c>
      <c r="R137" s="106">
        <f>VLOOKUP(N137,'05.REPORT'!$A$127:$G$133,6,0)</f>
        <v>300000</v>
      </c>
      <c r="T137" s="107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</row>
    <row r="138" ht="34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104" t="s">
        <v>83</v>
      </c>
      <c r="O138" s="105"/>
      <c r="P138" s="106">
        <f>VLOOKUP(N138,'05.REPORT'!$A$127:$E$133,4,0)</f>
        <v>213333.3333</v>
      </c>
      <c r="R138" s="106">
        <f>VLOOKUP(N138,'05.REPORT'!$A$127:$G$133,6,0)</f>
        <v>266666.6667</v>
      </c>
      <c r="T138" s="107"/>
      <c r="U138" s="93"/>
      <c r="V138" s="93"/>
      <c r="W138" s="93"/>
      <c r="X138" s="108"/>
      <c r="Y138" s="109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53"/>
      <c r="AN138" s="101"/>
    </row>
    <row r="139" ht="34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104" t="s">
        <v>97</v>
      </c>
      <c r="O139" s="105"/>
      <c r="P139" s="106" t="str">
        <f>VLOOKUP(N139,'05.REPORT'!$A$127:$E$133,4,0)</f>
        <v>#N/A</v>
      </c>
      <c r="R139" s="106" t="str">
        <f>VLOOKUP(N139,'05.REPORT'!$A$127:$G$133,6,0)</f>
        <v>#N/A</v>
      </c>
      <c r="T139" s="107"/>
      <c r="U139" s="93"/>
      <c r="V139" s="93"/>
      <c r="W139" s="93"/>
      <c r="X139" s="9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53"/>
    </row>
    <row r="140" ht="34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104" t="s">
        <v>82</v>
      </c>
      <c r="O140" s="105"/>
      <c r="P140" s="106">
        <f>VLOOKUP(N140,'05.REPORT'!$A$127:$E$133,4,0)</f>
        <v>163636.3636</v>
      </c>
      <c r="R140" s="106">
        <f>VLOOKUP(N140,'05.REPORT'!$A$127:$G$133,6,0)</f>
        <v>180000</v>
      </c>
      <c r="T140" s="107"/>
      <c r="U140" s="93"/>
      <c r="V140" s="93"/>
      <c r="W140" s="93"/>
      <c r="X140" s="9"/>
      <c r="Y140" s="109"/>
      <c r="Z140" s="76"/>
      <c r="AA140" s="76"/>
      <c r="AB140" s="76"/>
      <c r="AC140" s="76"/>
      <c r="AD140" s="76"/>
      <c r="AE140" s="110"/>
      <c r="AF140" s="76"/>
      <c r="AG140" s="76"/>
      <c r="AH140" s="76"/>
      <c r="AI140" s="76"/>
      <c r="AJ140" s="76"/>
      <c r="AK140" s="76"/>
      <c r="AL140" s="76"/>
      <c r="AM140" s="53"/>
      <c r="AN140" s="109"/>
      <c r="AO140" s="111"/>
    </row>
    <row r="141" ht="34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104" t="s">
        <v>79</v>
      </c>
      <c r="O141" s="105"/>
      <c r="P141" s="106">
        <f>VLOOKUP(N141,'05.REPORT'!$A$127:$E$133,4,0)</f>
        <v>250000</v>
      </c>
      <c r="R141" s="106">
        <f>VLOOKUP(N141,'05.REPORT'!$A$127:$G$133,6,0)</f>
        <v>500000</v>
      </c>
      <c r="T141" s="107"/>
      <c r="U141" s="93"/>
      <c r="V141" s="93"/>
      <c r="W141" s="93"/>
      <c r="X141" s="9"/>
      <c r="Y141" s="109"/>
      <c r="Z141" s="76"/>
      <c r="AA141" s="76"/>
      <c r="AB141" s="76"/>
      <c r="AC141" s="76"/>
      <c r="AD141" s="76"/>
      <c r="AE141" s="110"/>
      <c r="AF141" s="76"/>
      <c r="AG141" s="76"/>
      <c r="AH141" s="76"/>
      <c r="AI141" s="76"/>
      <c r="AJ141" s="76"/>
      <c r="AK141" s="76"/>
      <c r="AL141" s="76"/>
      <c r="AM141" s="53"/>
      <c r="AN141" s="53"/>
      <c r="AO141" s="85"/>
    </row>
    <row r="142" ht="34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104" t="s">
        <v>80</v>
      </c>
      <c r="O142" s="105"/>
      <c r="P142" s="106">
        <f>VLOOKUP(N142,'05.REPORT'!$A$127:$E$133,4,0)</f>
        <v>200000</v>
      </c>
      <c r="R142" s="106">
        <f>VLOOKUP(N142,'05.REPORT'!$A$127:$G$133,6,0)</f>
        <v>400000</v>
      </c>
      <c r="T142" s="107"/>
      <c r="U142" s="93"/>
      <c r="V142" s="93"/>
      <c r="W142" s="93"/>
      <c r="X142" s="9"/>
      <c r="Y142" s="109"/>
      <c r="Z142" s="76"/>
      <c r="AA142" s="76"/>
      <c r="AB142" s="76"/>
      <c r="AC142" s="76"/>
      <c r="AD142" s="76"/>
      <c r="AE142" s="110"/>
      <c r="AF142" s="76"/>
      <c r="AG142" s="76"/>
      <c r="AH142" s="76"/>
      <c r="AI142" s="76"/>
      <c r="AJ142" s="76"/>
      <c r="AK142" s="76"/>
      <c r="AL142" s="76"/>
      <c r="AM142" s="53"/>
      <c r="AN142" s="53"/>
      <c r="AO142" s="85"/>
    </row>
    <row r="143" ht="34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104" t="s">
        <v>81</v>
      </c>
      <c r="O143" s="105"/>
      <c r="P143" s="106">
        <f>VLOOKUP(N143,'05.REPORT'!$A$127:$E$133,4,0)</f>
        <v>450000</v>
      </c>
      <c r="R143" s="106">
        <f>VLOOKUP(N143,'05.REPORT'!$A$127:$G$133,6,0)</f>
        <v>900000</v>
      </c>
      <c r="T143" s="107"/>
      <c r="U143" s="93"/>
      <c r="V143" s="93"/>
      <c r="W143" s="93"/>
      <c r="X143" s="9"/>
      <c r="Y143" s="109"/>
      <c r="Z143" s="76"/>
      <c r="AA143" s="76"/>
      <c r="AB143" s="76"/>
      <c r="AC143" s="76"/>
      <c r="AD143" s="76"/>
      <c r="AE143" s="110"/>
      <c r="AF143" s="76"/>
      <c r="AG143" s="76"/>
      <c r="AH143" s="76"/>
      <c r="AI143" s="76"/>
      <c r="AJ143" s="76"/>
      <c r="AK143" s="76"/>
      <c r="AL143" s="76"/>
      <c r="AM143" s="53"/>
      <c r="AN143" s="53"/>
      <c r="AO143" s="85"/>
    </row>
    <row r="144" ht="27.0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92"/>
      <c r="O144" s="92"/>
      <c r="P144" s="53"/>
      <c r="Q144" s="112"/>
      <c r="R144" s="76"/>
      <c r="S144" s="76"/>
      <c r="T144" s="93"/>
      <c r="U144" s="93"/>
      <c r="V144" s="93"/>
      <c r="W144" s="93"/>
      <c r="X144" s="9"/>
      <c r="Y144" s="109"/>
      <c r="Z144" s="76"/>
      <c r="AA144" s="76"/>
      <c r="AB144" s="76"/>
      <c r="AC144" s="76"/>
      <c r="AD144" s="76"/>
      <c r="AE144" s="110"/>
      <c r="AF144" s="76"/>
      <c r="AG144" s="76"/>
      <c r="AH144" s="76"/>
      <c r="AI144" s="76"/>
      <c r="AJ144" s="76"/>
      <c r="AK144" s="76"/>
      <c r="AL144" s="76"/>
      <c r="AM144" s="53"/>
      <c r="AN144" s="53"/>
      <c r="AO144" s="85"/>
    </row>
    <row r="145" ht="15.75" customHeight="1">
      <c r="A145" s="9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</row>
    <row r="146" ht="15.75" customHeight="1">
      <c r="A146" s="9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</row>
    <row r="147" ht="15.75" customHeight="1">
      <c r="A147" s="9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</row>
    <row r="148" ht="15.75" customHeight="1">
      <c r="A148" s="9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</row>
    <row r="149" ht="15.75" customHeight="1">
      <c r="A149" s="9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</row>
    <row r="150" ht="15.75" customHeight="1">
      <c r="A150" s="9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</row>
    <row r="151" ht="15.75" customHeight="1">
      <c r="A151" s="9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</row>
    <row r="152" ht="15.75" customHeight="1">
      <c r="A152" s="9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</row>
    <row r="153" ht="15.75" customHeight="1">
      <c r="A153" s="9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</row>
    <row r="154" ht="15.75" customHeight="1">
      <c r="A154" s="9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</row>
    <row r="155" ht="15.75" customHeight="1">
      <c r="A155" s="9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</row>
    <row r="156" ht="15.75" customHeight="1">
      <c r="A156" s="9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</row>
    <row r="157" ht="15.75" customHeight="1">
      <c r="A157" s="9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</row>
    <row r="158" ht="15.75" customHeight="1">
      <c r="A158" s="9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</row>
    <row r="159" ht="15.75" customHeight="1">
      <c r="A159" s="9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</row>
    <row r="160" ht="15.75" customHeight="1">
      <c r="A160" s="9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</row>
    <row r="161" ht="15.75" customHeight="1">
      <c r="A161" s="9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</row>
    <row r="162" ht="15.75" customHeight="1">
      <c r="A162" s="9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</row>
    <row r="163" ht="15.75" customHeight="1">
      <c r="A163" s="9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</row>
    <row r="164" ht="15.75" customHeight="1">
      <c r="A164" s="9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</row>
    <row r="165" ht="15.75" customHeight="1">
      <c r="A165" s="9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</row>
    <row r="166" ht="15.75" customHeight="1">
      <c r="A166" s="9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</row>
    <row r="167" ht="15.75" customHeight="1">
      <c r="A167" s="9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</row>
    <row r="168" ht="15.75" customHeight="1">
      <c r="A168" s="9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</row>
    <row r="169" ht="15.75" customHeight="1">
      <c r="A169" s="9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</row>
    <row r="170" ht="15.75" customHeight="1">
      <c r="A170" s="9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</row>
    <row r="171" ht="15.75" customHeight="1">
      <c r="A171" s="9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</row>
    <row r="172" ht="15.75" customHeight="1">
      <c r="A172" s="9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</row>
    <row r="173" ht="15.75" customHeight="1">
      <c r="A173" s="9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</row>
    <row r="174" ht="15.75" customHeight="1">
      <c r="A174" s="9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</row>
    <row r="175" ht="15.75" customHeight="1">
      <c r="A175" s="9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</row>
    <row r="176" ht="15.75" customHeight="1">
      <c r="A176" s="9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</row>
    <row r="177" ht="15.75" customHeight="1">
      <c r="A177" s="9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</row>
    <row r="178" ht="15.75" customHeight="1">
      <c r="A178" s="9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</row>
    <row r="179" ht="15.75" customHeight="1">
      <c r="A179" s="9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</row>
    <row r="180" ht="15.75" customHeight="1">
      <c r="A180" s="9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</row>
    <row r="181" ht="15.75" customHeight="1">
      <c r="A181" s="9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</row>
    <row r="182" ht="15.75" customHeight="1">
      <c r="A182" s="9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</row>
    <row r="183" ht="15.75" customHeight="1">
      <c r="A183" s="9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</row>
    <row r="184" ht="15.75" customHeight="1">
      <c r="A184" s="9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</row>
    <row r="185" ht="15.75" customHeight="1">
      <c r="A185" s="9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</row>
    <row r="186" ht="15.75" customHeight="1">
      <c r="A186" s="9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</row>
    <row r="187" ht="15.75" customHeight="1">
      <c r="A187" s="9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</row>
    <row r="188" ht="15.75" customHeight="1">
      <c r="A188" s="9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</row>
    <row r="189" ht="15.75" customHeight="1">
      <c r="A189" s="9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</row>
    <row r="190" ht="15.75" customHeight="1">
      <c r="A190" s="9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</row>
    <row r="191" ht="15.75" customHeight="1">
      <c r="A191" s="9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</row>
    <row r="192" ht="15.75" customHeight="1">
      <c r="A192" s="9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</row>
    <row r="193" ht="15.75" customHeight="1">
      <c r="A193" s="9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</row>
    <row r="194" ht="15.75" customHeight="1">
      <c r="A194" s="9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</row>
    <row r="195" ht="15.75" customHeight="1">
      <c r="A195" s="9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</row>
    <row r="196" ht="15.75" customHeight="1">
      <c r="A196" s="9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</row>
    <row r="197" ht="15.75" customHeight="1">
      <c r="A197" s="9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</row>
    <row r="198" ht="15.75" customHeight="1">
      <c r="A198" s="9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</row>
    <row r="199" ht="15.75" customHeight="1">
      <c r="A199" s="9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</row>
    <row r="200" ht="15.75" customHeight="1">
      <c r="A200" s="9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</row>
    <row r="201" ht="15.75" customHeight="1">
      <c r="A201" s="9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</row>
    <row r="202" ht="15.75" customHeight="1">
      <c r="A202" s="9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</row>
    <row r="203" ht="15.75" customHeight="1">
      <c r="A203" s="9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</row>
    <row r="204" ht="15.75" customHeight="1">
      <c r="A204" s="9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</row>
    <row r="205" ht="15.75" customHeight="1">
      <c r="A205" s="9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</row>
    <row r="206" ht="15.75" customHeight="1">
      <c r="A206" s="9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</row>
    <row r="207" ht="15.75" customHeight="1">
      <c r="A207" s="9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</row>
    <row r="208" ht="15.75" customHeight="1">
      <c r="A208" s="9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</row>
    <row r="209" ht="15.75" customHeight="1">
      <c r="A209" s="9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</row>
    <row r="210" ht="15.75" customHeight="1">
      <c r="A210" s="9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</row>
    <row r="211" ht="15.75" customHeight="1">
      <c r="A211" s="9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</row>
    <row r="212" ht="15.75" customHeight="1">
      <c r="A212" s="9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</row>
    <row r="213" ht="15.75" customHeight="1">
      <c r="A213" s="9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</row>
    <row r="214" ht="15.75" customHeight="1">
      <c r="A214" s="9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</row>
    <row r="215" ht="15.75" customHeight="1">
      <c r="A215" s="9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</row>
    <row r="216" ht="15.75" customHeight="1">
      <c r="A216" s="9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</row>
    <row r="217" ht="15.75" customHeight="1">
      <c r="A217" s="9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</row>
    <row r="218" ht="15.75" customHeight="1">
      <c r="A218" s="9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</row>
    <row r="219" ht="15.75" customHeight="1">
      <c r="A219" s="9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</row>
    <row r="220" ht="15.75" customHeight="1">
      <c r="A220" s="9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</row>
    <row r="221" ht="15.75" customHeight="1">
      <c r="A221" s="9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</row>
    <row r="222" ht="15.75" customHeight="1">
      <c r="A222" s="9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</row>
    <row r="223" ht="15.75" customHeight="1">
      <c r="A223" s="9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</row>
    <row r="224" ht="15.75" customHeight="1">
      <c r="A224" s="9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</row>
    <row r="225" ht="15.75" customHeight="1">
      <c r="A225" s="9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</row>
    <row r="226" ht="15.75" customHeight="1">
      <c r="A226" s="9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</row>
    <row r="227" ht="15.75" customHeight="1">
      <c r="A227" s="9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</row>
    <row r="228" ht="15.75" customHeight="1">
      <c r="A228" s="9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</row>
    <row r="229" ht="15.75" customHeight="1">
      <c r="A229" s="9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</row>
    <row r="230" ht="15.75" customHeight="1">
      <c r="A230" s="9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</row>
    <row r="231" ht="15.75" customHeight="1">
      <c r="A231" s="9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</row>
    <row r="232" ht="15.75" customHeight="1">
      <c r="A232" s="9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</row>
    <row r="233" ht="15.75" customHeight="1">
      <c r="A233" s="9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</row>
    <row r="234" ht="15.75" customHeight="1">
      <c r="A234" s="9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</row>
    <row r="235" ht="15.75" customHeight="1">
      <c r="A235" s="9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</row>
    <row r="236" ht="15.75" customHeight="1">
      <c r="A236" s="9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</row>
    <row r="237" ht="15.75" customHeight="1">
      <c r="A237" s="9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</row>
    <row r="238" ht="15.75" customHeight="1">
      <c r="A238" s="9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</row>
    <row r="239" ht="15.75" customHeight="1">
      <c r="A239" s="9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</row>
    <row r="240" ht="15.75" customHeight="1">
      <c r="A240" s="9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</row>
    <row r="241" ht="15.75" customHeight="1">
      <c r="A241" s="9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</row>
    <row r="242" ht="15.75" customHeight="1">
      <c r="A242" s="9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</row>
    <row r="243" ht="15.75" customHeight="1">
      <c r="A243" s="9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</row>
    <row r="244" ht="15.75" customHeight="1">
      <c r="A244" s="9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</row>
    <row r="245" ht="15.75" customHeight="1">
      <c r="A245" s="9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</row>
    <row r="246" ht="15.75" customHeight="1">
      <c r="A246" s="9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</row>
    <row r="247" ht="15.75" customHeight="1">
      <c r="A247" s="9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</row>
    <row r="248" ht="15.75" customHeight="1">
      <c r="A248" s="9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</row>
    <row r="249" ht="15.75" customHeight="1">
      <c r="A249" s="9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</row>
    <row r="250" ht="15.75" customHeight="1">
      <c r="A250" s="9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</row>
    <row r="251" ht="15.75" customHeight="1">
      <c r="A251" s="9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</row>
    <row r="252" ht="15.75" customHeight="1">
      <c r="A252" s="9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</row>
    <row r="253" ht="15.75" customHeight="1">
      <c r="A253" s="9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</row>
    <row r="254" ht="15.75" customHeight="1">
      <c r="A254" s="9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</row>
    <row r="255" ht="15.75" customHeight="1">
      <c r="A255" s="9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</row>
    <row r="256" ht="15.75" customHeight="1">
      <c r="A256" s="9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</row>
    <row r="257" ht="15.75" customHeight="1">
      <c r="A257" s="9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</row>
    <row r="258" ht="15.75" customHeight="1">
      <c r="A258" s="9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</row>
    <row r="259" ht="15.75" customHeight="1">
      <c r="A259" s="9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</row>
    <row r="260" ht="15.75" customHeight="1">
      <c r="A260" s="9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</row>
    <row r="261" ht="15.75" customHeight="1">
      <c r="A261" s="9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</row>
    <row r="262" ht="15.75" customHeight="1">
      <c r="A262" s="9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</row>
    <row r="263" ht="15.75" customHeight="1">
      <c r="A263" s="9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</row>
    <row r="264" ht="15.75" customHeight="1">
      <c r="A264" s="9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</row>
    <row r="265" ht="15.75" customHeight="1">
      <c r="A265" s="9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</row>
    <row r="266" ht="15.75" customHeight="1">
      <c r="A266" s="9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</row>
    <row r="267" ht="15.75" customHeight="1">
      <c r="A267" s="9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</row>
    <row r="268" ht="15.75" customHeight="1">
      <c r="A268" s="9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</row>
    <row r="269" ht="15.75" customHeight="1">
      <c r="A269" s="9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</row>
    <row r="270" ht="15.75" customHeight="1">
      <c r="A270" s="9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</row>
    <row r="271" ht="15.75" customHeight="1">
      <c r="A271" s="9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</row>
    <row r="272" ht="15.75" customHeight="1">
      <c r="A272" s="9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</row>
    <row r="273" ht="15.75" customHeight="1">
      <c r="A273" s="9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</row>
    <row r="274" ht="15.75" customHeight="1">
      <c r="A274" s="9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</row>
    <row r="275" ht="15.75" customHeight="1">
      <c r="A275" s="9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</row>
    <row r="276" ht="15.75" customHeight="1">
      <c r="A276" s="9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</row>
    <row r="277" ht="15.75" customHeight="1">
      <c r="A277" s="9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</row>
    <row r="278" ht="15.75" customHeight="1">
      <c r="A278" s="9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</row>
    <row r="279" ht="15.75" customHeight="1">
      <c r="A279" s="11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</row>
    <row r="280" ht="15.75" customHeight="1">
      <c r="A280" s="11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</row>
    <row r="281" ht="15.75" customHeight="1">
      <c r="A281" s="11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</row>
    <row r="282" ht="15.75" customHeight="1">
      <c r="A282" s="11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</row>
    <row r="283" ht="15.75" customHeight="1">
      <c r="A283" s="11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</row>
    <row r="284" ht="15.75" customHeight="1">
      <c r="A284" s="11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</row>
    <row r="285" ht="15.75" customHeight="1">
      <c r="A285" s="11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</row>
    <row r="286" ht="15.75" customHeight="1">
      <c r="A286" s="11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</row>
    <row r="287" ht="15.75" customHeight="1">
      <c r="A287" s="11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</row>
    <row r="288" ht="15.75" customHeight="1">
      <c r="A288" s="11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</row>
    <row r="289" ht="15.75" customHeight="1">
      <c r="A289" s="11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</row>
    <row r="290" ht="15.75" customHeight="1">
      <c r="A290" s="11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</row>
    <row r="291" ht="15.75" customHeight="1">
      <c r="A291" s="11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</row>
    <row r="292" ht="15.75" customHeight="1">
      <c r="A292" s="11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</row>
    <row r="293" ht="15.75" customHeight="1">
      <c r="A293" s="11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</row>
    <row r="294" ht="15.75" customHeight="1">
      <c r="A294" s="11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</row>
    <row r="295" ht="15.75" customHeight="1">
      <c r="A295" s="11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</row>
    <row r="296" ht="15.75" customHeight="1">
      <c r="A296" s="11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</row>
    <row r="297" ht="15.75" customHeight="1">
      <c r="A297" s="11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</row>
    <row r="298" ht="15.75" customHeight="1">
      <c r="A298" s="11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</row>
    <row r="299" ht="15.75" customHeight="1">
      <c r="A299" s="11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</row>
    <row r="300" ht="15.75" customHeight="1">
      <c r="A300" s="11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</row>
    <row r="301" ht="15.75" customHeight="1">
      <c r="A301" s="11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</row>
    <row r="302" ht="15.75" customHeight="1">
      <c r="A302" s="11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</row>
    <row r="303" ht="15.75" customHeight="1">
      <c r="A303" s="11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</row>
    <row r="304" ht="15.75" customHeight="1">
      <c r="A304" s="11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</row>
    <row r="305" ht="15.75" customHeight="1">
      <c r="A305" s="11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</row>
    <row r="306" ht="15.75" customHeight="1">
      <c r="A306" s="11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</row>
    <row r="307" ht="15.75" customHeight="1">
      <c r="A307" s="11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</row>
    <row r="308" ht="15.75" customHeight="1">
      <c r="A308" s="11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</row>
    <row r="309" ht="15.75" customHeight="1">
      <c r="A309" s="11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</row>
    <row r="310" ht="15.75" customHeight="1">
      <c r="A310" s="11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</row>
    <row r="311" ht="15.75" customHeight="1">
      <c r="A311" s="11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</row>
    <row r="312" ht="15.75" customHeight="1">
      <c r="A312" s="11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</row>
    <row r="313" ht="15.75" customHeight="1">
      <c r="A313" s="11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</row>
    <row r="314" ht="15.75" customHeight="1">
      <c r="A314" s="11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</row>
    <row r="315" ht="15.75" customHeight="1">
      <c r="A315" s="11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</row>
    <row r="316" ht="15.75" customHeight="1">
      <c r="A316" s="11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</row>
    <row r="317" ht="15.75" customHeight="1">
      <c r="A317" s="11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</row>
    <row r="318" ht="15.75" customHeight="1">
      <c r="A318" s="11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</row>
    <row r="319" ht="15.75" customHeight="1">
      <c r="A319" s="11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</row>
    <row r="320" ht="15.75" customHeight="1">
      <c r="A320" s="11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</row>
    <row r="321" ht="15.75" customHeight="1">
      <c r="A321" s="11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</row>
    <row r="322" ht="15.75" customHeight="1">
      <c r="A322" s="11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</row>
    <row r="323" ht="15.75" customHeight="1">
      <c r="A323" s="11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</row>
    <row r="324" ht="15.75" customHeight="1">
      <c r="A324" s="11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</row>
    <row r="325" ht="15.75" customHeight="1">
      <c r="A325" s="11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</row>
    <row r="326" ht="15.75" customHeight="1">
      <c r="A326" s="11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</row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67">
    <mergeCell ref="N34:T34"/>
    <mergeCell ref="N58:T58"/>
    <mergeCell ref="N72:T73"/>
    <mergeCell ref="N90:T91"/>
    <mergeCell ref="N100:T101"/>
    <mergeCell ref="N111:T112"/>
    <mergeCell ref="N123:T124"/>
    <mergeCell ref="R138:S138"/>
    <mergeCell ref="AN138:AO139"/>
    <mergeCell ref="P139:Q139"/>
    <mergeCell ref="R139:S139"/>
    <mergeCell ref="P140:Q140"/>
    <mergeCell ref="R140:S140"/>
    <mergeCell ref="P141:Q141"/>
    <mergeCell ref="R141:S141"/>
    <mergeCell ref="P142:Q142"/>
    <mergeCell ref="R142:S142"/>
    <mergeCell ref="P143:Q143"/>
    <mergeCell ref="R143:S143"/>
    <mergeCell ref="N133:T135"/>
    <mergeCell ref="N136:O136"/>
    <mergeCell ref="P136:Q136"/>
    <mergeCell ref="R136:S136"/>
    <mergeCell ref="P137:Q137"/>
    <mergeCell ref="R137:S137"/>
    <mergeCell ref="P138:Q138"/>
    <mergeCell ref="K6:L6"/>
    <mergeCell ref="N6:O6"/>
    <mergeCell ref="Q6:R6"/>
    <mergeCell ref="T6:U6"/>
    <mergeCell ref="A2:C4"/>
    <mergeCell ref="D2:N3"/>
    <mergeCell ref="G4:H4"/>
    <mergeCell ref="K4:L4"/>
    <mergeCell ref="B6:C6"/>
    <mergeCell ref="E6:F6"/>
    <mergeCell ref="H6:I6"/>
    <mergeCell ref="B10:E10"/>
    <mergeCell ref="G10:J10"/>
    <mergeCell ref="L10:O10"/>
    <mergeCell ref="Q10:U10"/>
    <mergeCell ref="B7:B8"/>
    <mergeCell ref="C7:C8"/>
    <mergeCell ref="E7:E8"/>
    <mergeCell ref="F7:F8"/>
    <mergeCell ref="H7:H8"/>
    <mergeCell ref="I7:I8"/>
    <mergeCell ref="K7:K8"/>
    <mergeCell ref="E16:F16"/>
    <mergeCell ref="E17:F17"/>
    <mergeCell ref="E18:F18"/>
    <mergeCell ref="E19:F19"/>
    <mergeCell ref="E20:F20"/>
    <mergeCell ref="B11:B12"/>
    <mergeCell ref="C11:E12"/>
    <mergeCell ref="G11:G12"/>
    <mergeCell ref="H11:J12"/>
    <mergeCell ref="L11:L12"/>
    <mergeCell ref="M11:O12"/>
    <mergeCell ref="E15:F15"/>
    <mergeCell ref="L7:L8"/>
    <mergeCell ref="N7:N8"/>
    <mergeCell ref="O7:O8"/>
    <mergeCell ref="Q7:Q8"/>
    <mergeCell ref="R7:R8"/>
    <mergeCell ref="T7:T8"/>
    <mergeCell ref="U7:U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00"/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43.57"/>
    <col customWidth="1" min="2" max="4" width="14.86"/>
    <col customWidth="1" min="5" max="5" width="15.71"/>
    <col customWidth="1" min="6" max="6" width="31.57"/>
    <col customWidth="1" min="7" max="7" width="6.43"/>
    <col customWidth="1" min="8" max="8" width="10.86"/>
    <col customWidth="1" min="9" max="9" width="5.14"/>
    <col customWidth="1" min="10" max="10" width="6.43"/>
    <col customWidth="1" min="11" max="11" width="11.71"/>
    <col customWidth="1" min="12" max="12" width="18.0"/>
    <col customWidth="1" min="13" max="13" width="41.29"/>
    <col customWidth="1" min="14" max="14" width="15.0"/>
    <col customWidth="1" min="15" max="16" width="14.57"/>
    <col customWidth="1" min="17" max="17" width="32.71"/>
    <col customWidth="1" min="18" max="19" width="9.57"/>
    <col customWidth="1" min="21" max="21" width="22.29"/>
    <col customWidth="1" min="25" max="25" width="26.43"/>
    <col customWidth="1" min="28" max="28" width="18.14"/>
  </cols>
  <sheetData>
    <row r="1" ht="29.25" customHeight="1">
      <c r="A1" s="68"/>
      <c r="B1" s="114" t="s">
        <v>98</v>
      </c>
      <c r="J1" s="63"/>
      <c r="O1" s="63"/>
      <c r="P1" s="63"/>
      <c r="T1" s="66"/>
      <c r="X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</row>
    <row r="2" ht="39.0" customHeight="1">
      <c r="A2" s="115" t="s">
        <v>99</v>
      </c>
      <c r="F2" s="116" t="s">
        <v>100</v>
      </c>
      <c r="G2" s="117"/>
      <c r="H2" s="118" t="s">
        <v>101</v>
      </c>
      <c r="I2" s="119" t="s">
        <v>102</v>
      </c>
      <c r="J2" s="63"/>
      <c r="O2" s="63"/>
      <c r="P2" s="63"/>
      <c r="T2" s="66"/>
      <c r="X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</row>
    <row r="3">
      <c r="A3" s="120" t="s">
        <v>100</v>
      </c>
      <c r="B3" s="63"/>
      <c r="C3" s="121" t="s">
        <v>103</v>
      </c>
      <c r="D3" s="121" t="s">
        <v>102</v>
      </c>
      <c r="E3" s="63"/>
      <c r="F3" s="122" t="s">
        <v>104</v>
      </c>
      <c r="G3" s="57">
        <v>94.0</v>
      </c>
      <c r="H3" s="57">
        <v>0.0</v>
      </c>
      <c r="I3" s="123">
        <f t="shared" ref="I3:I8" si="1">H3/G3</f>
        <v>0</v>
      </c>
      <c r="J3" s="63"/>
      <c r="O3" s="63"/>
      <c r="P3" s="63"/>
      <c r="T3" s="66"/>
      <c r="X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</row>
    <row r="4">
      <c r="A4" s="65" t="s">
        <v>105</v>
      </c>
      <c r="B4" s="63">
        <v>94.0</v>
      </c>
      <c r="C4" s="124">
        <v>0.0</v>
      </c>
      <c r="D4" s="125">
        <f t="shared" ref="D4:D9" si="2">C4/B4</f>
        <v>0</v>
      </c>
      <c r="E4" s="63"/>
      <c r="F4" s="126" t="s">
        <v>23</v>
      </c>
      <c r="G4" s="57">
        <v>86.0</v>
      </c>
      <c r="H4" s="57">
        <f t="shared" ref="H4:H8" si="3">G3-G4</f>
        <v>8</v>
      </c>
      <c r="I4" s="123">
        <f t="shared" si="1"/>
        <v>0.09302325581</v>
      </c>
      <c r="J4" s="63"/>
      <c r="O4" s="63"/>
      <c r="P4" s="63"/>
      <c r="T4" s="66"/>
      <c r="X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>
      <c r="A5" s="66" t="s">
        <v>106</v>
      </c>
      <c r="B5" s="63">
        <v>86.0</v>
      </c>
      <c r="C5" s="124">
        <f t="shared" ref="C5:C9" si="4">B4-B5</f>
        <v>8</v>
      </c>
      <c r="D5" s="125">
        <f t="shared" si="2"/>
        <v>0.09302325581</v>
      </c>
      <c r="E5" s="63"/>
      <c r="F5" s="126" t="s">
        <v>24</v>
      </c>
      <c r="G5" s="57">
        <v>72.0</v>
      </c>
      <c r="H5" s="57">
        <f t="shared" si="3"/>
        <v>14</v>
      </c>
      <c r="I5" s="123">
        <f t="shared" si="1"/>
        <v>0.1944444444</v>
      </c>
      <c r="J5" s="63"/>
      <c r="O5" s="63"/>
      <c r="P5" s="63"/>
      <c r="T5" s="66"/>
      <c r="X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</row>
    <row r="6">
      <c r="A6" s="66" t="s">
        <v>107</v>
      </c>
      <c r="B6" s="63">
        <v>72.0</v>
      </c>
      <c r="C6" s="124">
        <f t="shared" si="4"/>
        <v>14</v>
      </c>
      <c r="D6" s="125">
        <f t="shared" si="2"/>
        <v>0.1944444444</v>
      </c>
      <c r="E6" s="63"/>
      <c r="F6" s="126" t="s">
        <v>25</v>
      </c>
      <c r="G6" s="57">
        <v>67.0</v>
      </c>
      <c r="H6" s="57">
        <f t="shared" si="3"/>
        <v>5</v>
      </c>
      <c r="I6" s="123">
        <f t="shared" si="1"/>
        <v>0.07462686567</v>
      </c>
      <c r="J6" s="63"/>
      <c r="O6" s="63"/>
      <c r="P6" s="63"/>
      <c r="T6" s="66"/>
      <c r="X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</row>
    <row r="7">
      <c r="A7" s="66" t="s">
        <v>108</v>
      </c>
      <c r="B7" s="63">
        <v>67.0</v>
      </c>
      <c r="C7" s="124">
        <f t="shared" si="4"/>
        <v>5</v>
      </c>
      <c r="D7" s="125">
        <f t="shared" si="2"/>
        <v>0.07462686567</v>
      </c>
      <c r="E7" s="63"/>
      <c r="F7" s="126" t="s">
        <v>7</v>
      </c>
      <c r="G7" s="57">
        <v>61.0</v>
      </c>
      <c r="H7" s="57">
        <f t="shared" si="3"/>
        <v>6</v>
      </c>
      <c r="I7" s="123">
        <f t="shared" si="1"/>
        <v>0.09836065574</v>
      </c>
      <c r="J7" s="63"/>
      <c r="O7" s="63"/>
      <c r="P7" s="63"/>
      <c r="T7" s="66"/>
      <c r="X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</row>
    <row r="8">
      <c r="A8" s="66" t="s">
        <v>109</v>
      </c>
      <c r="B8" s="63">
        <v>61.0</v>
      </c>
      <c r="C8" s="124">
        <f t="shared" si="4"/>
        <v>6</v>
      </c>
      <c r="D8" s="125">
        <f t="shared" si="2"/>
        <v>0.09836065574</v>
      </c>
      <c r="E8" s="63"/>
      <c r="F8" s="127" t="s">
        <v>8</v>
      </c>
      <c r="G8" s="128">
        <v>56.0</v>
      </c>
      <c r="H8" s="128">
        <f t="shared" si="3"/>
        <v>5</v>
      </c>
      <c r="I8" s="129">
        <f t="shared" si="1"/>
        <v>0.08928571429</v>
      </c>
      <c r="J8" s="63"/>
      <c r="O8" s="63"/>
      <c r="P8" s="63"/>
      <c r="T8" s="66"/>
      <c r="X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</row>
    <row r="9">
      <c r="A9" s="66" t="s">
        <v>35</v>
      </c>
      <c r="B9" s="63">
        <v>56.0</v>
      </c>
      <c r="C9" s="130">
        <f t="shared" si="4"/>
        <v>5</v>
      </c>
      <c r="D9" s="125">
        <f t="shared" si="2"/>
        <v>0.08928571429</v>
      </c>
      <c r="E9" s="63"/>
      <c r="H9" s="63"/>
      <c r="I9" s="63"/>
      <c r="J9" s="63"/>
      <c r="O9" s="63"/>
      <c r="P9" s="63"/>
      <c r="T9" s="66"/>
      <c r="X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</row>
    <row r="10">
      <c r="A10" s="66"/>
      <c r="B10" s="63"/>
      <c r="C10" s="63"/>
      <c r="D10" s="63"/>
      <c r="E10" s="63"/>
      <c r="F10" s="63"/>
      <c r="G10" s="63"/>
      <c r="H10" s="63"/>
      <c r="I10" s="63"/>
      <c r="J10" s="63"/>
      <c r="O10" s="63"/>
      <c r="P10" s="63"/>
      <c r="T10" s="66"/>
      <c r="X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</row>
    <row r="11">
      <c r="A11" s="68" t="s">
        <v>110</v>
      </c>
      <c r="J11" s="63"/>
      <c r="O11" s="63"/>
      <c r="P11" s="63"/>
      <c r="T11" s="66"/>
      <c r="X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</row>
    <row r="12">
      <c r="A12" s="131"/>
      <c r="B12" s="63" t="s">
        <v>27</v>
      </c>
      <c r="C12" s="64"/>
      <c r="D12" s="64"/>
      <c r="E12" s="64"/>
      <c r="F12" s="64"/>
      <c r="G12" s="64"/>
      <c r="J12" s="63"/>
      <c r="K12" s="62" t="s">
        <v>35</v>
      </c>
      <c r="L12" s="63" t="s">
        <v>27</v>
      </c>
      <c r="M12" s="64"/>
      <c r="N12" s="64"/>
      <c r="O12" s="64"/>
      <c r="P12" s="64"/>
      <c r="Q12" s="64"/>
      <c r="T12" s="66"/>
      <c r="X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>
      <c r="A13" s="65" t="s">
        <v>100</v>
      </c>
      <c r="B13" s="63" t="s">
        <v>15</v>
      </c>
      <c r="C13" s="132" t="s">
        <v>16</v>
      </c>
      <c r="D13" s="132" t="s">
        <v>17</v>
      </c>
      <c r="E13" s="132" t="s">
        <v>18</v>
      </c>
      <c r="F13" s="132" t="s">
        <v>19</v>
      </c>
      <c r="G13" s="132" t="s">
        <v>29</v>
      </c>
      <c r="J13" s="63"/>
      <c r="K13" s="65" t="s">
        <v>36</v>
      </c>
      <c r="L13" s="63" t="s">
        <v>15</v>
      </c>
      <c r="M13" s="64" t="s">
        <v>16</v>
      </c>
      <c r="N13" s="64" t="s">
        <v>17</v>
      </c>
      <c r="O13" s="64" t="s">
        <v>18</v>
      </c>
      <c r="P13" s="64" t="s">
        <v>19</v>
      </c>
      <c r="Q13" s="64" t="s">
        <v>29</v>
      </c>
      <c r="T13" s="66"/>
      <c r="X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</row>
    <row r="14">
      <c r="A14" s="66" t="s">
        <v>105</v>
      </c>
      <c r="B14" s="63">
        <v>11.0</v>
      </c>
      <c r="C14" s="132">
        <v>18.0</v>
      </c>
      <c r="D14" s="132">
        <v>25.0</v>
      </c>
      <c r="E14" s="132">
        <v>20.0</v>
      </c>
      <c r="F14" s="132">
        <v>20.0</v>
      </c>
      <c r="G14" s="133">
        <v>94.0</v>
      </c>
      <c r="J14" s="63"/>
      <c r="K14" s="66" t="s">
        <v>37</v>
      </c>
      <c r="L14" s="63">
        <v>1.0</v>
      </c>
      <c r="M14" s="64">
        <v>0.0</v>
      </c>
      <c r="N14" s="64">
        <v>1.0</v>
      </c>
      <c r="O14" s="64">
        <v>1.0</v>
      </c>
      <c r="P14" s="64">
        <v>0.0</v>
      </c>
      <c r="Q14" s="67">
        <v>3.0</v>
      </c>
      <c r="T14" s="66"/>
      <c r="X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</row>
    <row r="15">
      <c r="A15" s="66" t="s">
        <v>106</v>
      </c>
      <c r="B15" s="63">
        <v>11.0</v>
      </c>
      <c r="C15" s="132">
        <v>10.0</v>
      </c>
      <c r="D15" s="132">
        <v>25.0</v>
      </c>
      <c r="E15" s="132">
        <v>20.0</v>
      </c>
      <c r="F15" s="132">
        <v>20.0</v>
      </c>
      <c r="G15" s="133">
        <v>86.0</v>
      </c>
      <c r="J15" s="63"/>
      <c r="K15" s="66" t="s">
        <v>38</v>
      </c>
      <c r="L15" s="63">
        <v>1.0</v>
      </c>
      <c r="M15" s="64">
        <v>0.0</v>
      </c>
      <c r="N15" s="64">
        <v>1.0</v>
      </c>
      <c r="O15" s="64">
        <v>1.0</v>
      </c>
      <c r="P15" s="64">
        <v>1.0</v>
      </c>
      <c r="Q15" s="67">
        <v>4.0</v>
      </c>
      <c r="T15" s="66"/>
      <c r="X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</row>
    <row r="16">
      <c r="A16" s="66" t="s">
        <v>107</v>
      </c>
      <c r="B16" s="63">
        <v>11.0</v>
      </c>
      <c r="C16" s="132">
        <v>0.0</v>
      </c>
      <c r="D16" s="132">
        <v>21.0</v>
      </c>
      <c r="E16" s="132">
        <v>20.0</v>
      </c>
      <c r="F16" s="132">
        <v>20.0</v>
      </c>
      <c r="G16" s="133">
        <v>72.0</v>
      </c>
      <c r="J16" s="63"/>
      <c r="K16" s="66" t="s">
        <v>39</v>
      </c>
      <c r="L16" s="63"/>
      <c r="M16" s="64">
        <v>0.0</v>
      </c>
      <c r="N16" s="64">
        <v>1.0</v>
      </c>
      <c r="O16" s="64">
        <v>3.0</v>
      </c>
      <c r="P16" s="64">
        <v>1.0</v>
      </c>
      <c r="Q16" s="67">
        <v>5.0</v>
      </c>
      <c r="T16" s="66"/>
      <c r="X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</row>
    <row r="17">
      <c r="A17" s="66" t="s">
        <v>108</v>
      </c>
      <c r="B17" s="63">
        <v>11.0</v>
      </c>
      <c r="C17" s="132">
        <v>0.0</v>
      </c>
      <c r="D17" s="132">
        <v>16.0</v>
      </c>
      <c r="E17" s="132">
        <v>20.0</v>
      </c>
      <c r="F17" s="132">
        <v>20.0</v>
      </c>
      <c r="G17" s="133">
        <v>67.0</v>
      </c>
      <c r="J17" s="63"/>
      <c r="K17" s="66" t="s">
        <v>40</v>
      </c>
      <c r="L17" s="63"/>
      <c r="M17" s="64">
        <v>0.0</v>
      </c>
      <c r="N17" s="64">
        <v>1.0</v>
      </c>
      <c r="O17" s="64"/>
      <c r="P17" s="64"/>
      <c r="Q17" s="67">
        <v>1.0</v>
      </c>
      <c r="T17" s="66"/>
      <c r="X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</row>
    <row r="18">
      <c r="A18" s="66" t="s">
        <v>109</v>
      </c>
      <c r="B18" s="63">
        <v>11.0</v>
      </c>
      <c r="C18" s="132">
        <v>0.0</v>
      </c>
      <c r="D18" s="132">
        <v>12.0</v>
      </c>
      <c r="E18" s="132">
        <v>20.0</v>
      </c>
      <c r="F18" s="132">
        <v>18.0</v>
      </c>
      <c r="G18" s="133">
        <v>61.0</v>
      </c>
      <c r="J18" s="63"/>
      <c r="K18" s="66" t="s">
        <v>41</v>
      </c>
      <c r="L18" s="63">
        <v>2.0</v>
      </c>
      <c r="M18" s="64">
        <v>0.0</v>
      </c>
      <c r="N18" s="64">
        <v>4.0</v>
      </c>
      <c r="O18" s="64">
        <v>1.0</v>
      </c>
      <c r="P18" s="64">
        <v>1.0</v>
      </c>
      <c r="Q18" s="67">
        <v>8.0</v>
      </c>
      <c r="T18" s="66"/>
      <c r="X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</row>
    <row r="19">
      <c r="A19" s="68" t="s">
        <v>35</v>
      </c>
      <c r="B19" s="132">
        <v>11.0</v>
      </c>
      <c r="C19" s="132">
        <v>0.0</v>
      </c>
      <c r="D19" s="132">
        <v>12.0</v>
      </c>
      <c r="E19" s="132">
        <v>20.0</v>
      </c>
      <c r="F19" s="132">
        <v>13.0</v>
      </c>
      <c r="G19" s="133">
        <v>56.0</v>
      </c>
      <c r="J19" s="63"/>
      <c r="K19" s="64" t="s">
        <v>42</v>
      </c>
      <c r="L19" s="64"/>
      <c r="M19" s="64">
        <v>0.0</v>
      </c>
      <c r="N19" s="64">
        <v>0.0</v>
      </c>
      <c r="O19" s="64">
        <v>1.0</v>
      </c>
      <c r="P19" s="64">
        <v>2.0</v>
      </c>
      <c r="Q19" s="67">
        <v>3.0</v>
      </c>
      <c r="T19" s="66"/>
      <c r="X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</row>
    <row r="20">
      <c r="A20" s="68"/>
      <c r="J20" s="63"/>
      <c r="K20" s="64" t="s">
        <v>111</v>
      </c>
      <c r="L20" s="64">
        <v>6.0</v>
      </c>
      <c r="M20" s="64"/>
      <c r="N20" s="64">
        <v>4.0</v>
      </c>
      <c r="O20" s="63">
        <v>9.0</v>
      </c>
      <c r="P20" s="63">
        <v>4.0</v>
      </c>
      <c r="Q20" s="64">
        <v>23.0</v>
      </c>
      <c r="T20" s="66"/>
      <c r="X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</row>
    <row r="21" ht="15.75" customHeight="1">
      <c r="A21" s="68"/>
      <c r="J21" s="63"/>
      <c r="K21" s="64" t="s">
        <v>44</v>
      </c>
      <c r="L21" s="64"/>
      <c r="M21" s="64"/>
      <c r="N21" s="64"/>
      <c r="O21" s="63"/>
      <c r="P21" s="63">
        <v>3.0</v>
      </c>
      <c r="Q21" s="64">
        <v>3.0</v>
      </c>
      <c r="T21" s="66"/>
      <c r="X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</row>
    <row r="22" ht="15.75" customHeight="1">
      <c r="A22" s="68"/>
      <c r="J22" s="63"/>
      <c r="K22" s="64" t="s">
        <v>45</v>
      </c>
      <c r="L22" s="64">
        <v>1.0</v>
      </c>
      <c r="M22" s="64">
        <v>0.0</v>
      </c>
      <c r="N22" s="64">
        <v>0.0</v>
      </c>
      <c r="O22" s="63">
        <v>4.0</v>
      </c>
      <c r="P22" s="63">
        <v>1.0</v>
      </c>
      <c r="Q22" s="64">
        <v>6.0</v>
      </c>
      <c r="T22" s="66"/>
      <c r="X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</row>
    <row r="23" ht="15.75" customHeight="1">
      <c r="A23" s="68"/>
      <c r="J23" s="63"/>
      <c r="K23" s="64" t="s">
        <v>29</v>
      </c>
      <c r="L23" s="64">
        <v>11.0</v>
      </c>
      <c r="M23" s="64">
        <v>0.0</v>
      </c>
      <c r="N23" s="64">
        <v>12.0</v>
      </c>
      <c r="O23" s="63">
        <v>20.0</v>
      </c>
      <c r="P23" s="63">
        <v>13.0</v>
      </c>
      <c r="Q23" s="64">
        <v>56.0</v>
      </c>
      <c r="T23" s="66"/>
      <c r="X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</row>
    <row r="24" ht="15.75" customHeight="1">
      <c r="A24" s="68"/>
      <c r="J24" s="63"/>
      <c r="O24" s="63"/>
      <c r="P24" s="63"/>
      <c r="T24" s="66"/>
      <c r="X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</row>
    <row r="25" ht="15.75" customHeight="1">
      <c r="A25" s="68"/>
      <c r="J25" s="63"/>
      <c r="O25" s="63"/>
      <c r="P25" s="63"/>
      <c r="T25" s="66"/>
      <c r="X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</row>
    <row r="26" ht="15.75" customHeight="1">
      <c r="A26" s="68" t="s">
        <v>112</v>
      </c>
      <c r="J26" s="63"/>
      <c r="O26" s="63"/>
      <c r="P26" s="63"/>
      <c r="T26" s="66"/>
      <c r="X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</row>
    <row r="27" ht="15.75" customHeight="1">
      <c r="A27" s="134"/>
      <c r="E27" s="135"/>
      <c r="J27" s="63"/>
      <c r="T27" s="66"/>
      <c r="X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</row>
    <row r="28" ht="15.75" customHeight="1">
      <c r="A28" s="136" t="s">
        <v>113</v>
      </c>
      <c r="B28" s="137" t="s">
        <v>78</v>
      </c>
      <c r="C28" s="137"/>
      <c r="D28" s="137"/>
      <c r="E28" s="137"/>
      <c r="F28" s="137"/>
      <c r="G28" s="137"/>
      <c r="H28" s="137"/>
      <c r="I28" s="138"/>
      <c r="J28" s="138"/>
      <c r="K28" s="139"/>
      <c r="L28" s="139"/>
      <c r="M28" s="139"/>
      <c r="N28" s="139"/>
      <c r="O28" s="138"/>
      <c r="P28" s="138"/>
      <c r="Q28" s="139"/>
      <c r="R28" s="139"/>
      <c r="S28" s="139"/>
      <c r="T28" s="140"/>
      <c r="U28" s="139"/>
      <c r="V28" s="139"/>
      <c r="W28" s="139"/>
      <c r="X28" s="140"/>
      <c r="Y28" s="139"/>
      <c r="Z28" s="139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</row>
    <row r="29" ht="15.75" customHeight="1">
      <c r="A29" s="65" t="s">
        <v>114</v>
      </c>
      <c r="B29" s="63" t="s">
        <v>79</v>
      </c>
      <c r="C29" s="63" t="s">
        <v>80</v>
      </c>
      <c r="D29" s="63" t="s">
        <v>81</v>
      </c>
      <c r="E29" s="63" t="s">
        <v>82</v>
      </c>
      <c r="F29" s="63" t="s">
        <v>83</v>
      </c>
      <c r="G29" s="63" t="s">
        <v>84</v>
      </c>
      <c r="H29" s="63" t="s">
        <v>85</v>
      </c>
      <c r="I29" s="63" t="s">
        <v>29</v>
      </c>
      <c r="J29" s="63"/>
      <c r="O29" s="63"/>
      <c r="P29" s="63"/>
      <c r="T29" s="66"/>
      <c r="X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</row>
    <row r="30" ht="15.75" customHeight="1">
      <c r="A30" s="66" t="s">
        <v>50</v>
      </c>
      <c r="B30" s="63">
        <v>1.0</v>
      </c>
      <c r="C30" s="63">
        <v>1.0</v>
      </c>
      <c r="D30" s="63">
        <v>1.0</v>
      </c>
      <c r="E30" s="63">
        <v>1.0</v>
      </c>
      <c r="F30" s="63">
        <v>2.0</v>
      </c>
      <c r="G30" s="63">
        <v>2.0</v>
      </c>
      <c r="H30" s="63">
        <v>2.0</v>
      </c>
      <c r="I30" s="63">
        <v>10.0</v>
      </c>
      <c r="J30" s="63"/>
      <c r="O30" s="63"/>
      <c r="P30" s="63"/>
      <c r="T30" s="66"/>
      <c r="X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</row>
    <row r="31" ht="15.75" customHeight="1">
      <c r="A31" s="66" t="s">
        <v>51</v>
      </c>
      <c r="B31" s="63"/>
      <c r="C31" s="63"/>
      <c r="D31" s="63"/>
      <c r="E31" s="63"/>
      <c r="F31" s="63"/>
      <c r="G31" s="63">
        <v>3.0</v>
      </c>
      <c r="H31" s="63">
        <v>1.0</v>
      </c>
      <c r="I31" s="63">
        <v>4.0</v>
      </c>
      <c r="J31" s="63"/>
      <c r="O31" s="63"/>
      <c r="P31" s="63"/>
      <c r="T31" s="66"/>
      <c r="X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</row>
    <row r="32" ht="15.75" customHeight="1">
      <c r="A32" s="66" t="s">
        <v>52</v>
      </c>
      <c r="B32" s="63">
        <v>1.0</v>
      </c>
      <c r="C32" s="63">
        <v>1.0</v>
      </c>
      <c r="D32" s="63"/>
      <c r="E32" s="63">
        <v>1.0</v>
      </c>
      <c r="F32" s="63">
        <v>1.0</v>
      </c>
      <c r="G32" s="63">
        <v>4.0</v>
      </c>
      <c r="H32" s="63">
        <v>1.0</v>
      </c>
      <c r="I32" s="63">
        <v>9.0</v>
      </c>
      <c r="J32" s="63"/>
      <c r="O32" s="63"/>
      <c r="P32" s="63"/>
      <c r="T32" s="66"/>
      <c r="X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</row>
    <row r="33" ht="15.75" customHeight="1">
      <c r="A33" s="66" t="s">
        <v>53</v>
      </c>
      <c r="B33" s="63">
        <v>5.0</v>
      </c>
      <c r="C33" s="63"/>
      <c r="D33" s="63">
        <v>1.0</v>
      </c>
      <c r="E33" s="63"/>
      <c r="F33" s="63">
        <v>2.0</v>
      </c>
      <c r="G33" s="63">
        <v>1.0</v>
      </c>
      <c r="H33" s="63">
        <v>2.0</v>
      </c>
      <c r="I33" s="63">
        <v>11.0</v>
      </c>
      <c r="J33" s="63"/>
      <c r="O33" s="63"/>
      <c r="P33" s="63"/>
      <c r="T33" s="66"/>
      <c r="X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</row>
    <row r="34" ht="15.75" customHeight="1">
      <c r="A34" s="66" t="s">
        <v>54</v>
      </c>
      <c r="B34" s="63">
        <v>1.0</v>
      </c>
      <c r="C34" s="63">
        <v>1.0</v>
      </c>
      <c r="D34" s="63">
        <v>1.0</v>
      </c>
      <c r="E34" s="63">
        <v>1.0</v>
      </c>
      <c r="F34" s="63"/>
      <c r="G34" s="63"/>
      <c r="H34" s="63"/>
      <c r="I34" s="63">
        <v>4.0</v>
      </c>
      <c r="J34" s="63"/>
      <c r="O34" s="63"/>
      <c r="P34" s="63"/>
      <c r="T34" s="66"/>
      <c r="X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</row>
    <row r="35" ht="15.75" customHeight="1">
      <c r="A35" s="66" t="s">
        <v>55</v>
      </c>
      <c r="B35" s="63">
        <v>1.0</v>
      </c>
      <c r="C35" s="63"/>
      <c r="D35" s="63"/>
      <c r="E35" s="63">
        <v>1.0</v>
      </c>
      <c r="F35" s="63">
        <v>2.0</v>
      </c>
      <c r="G35" s="63">
        <v>2.0</v>
      </c>
      <c r="H35" s="63">
        <v>1.0</v>
      </c>
      <c r="I35" s="63">
        <v>7.0</v>
      </c>
      <c r="J35" s="63"/>
      <c r="O35" s="63"/>
      <c r="P35" s="63"/>
      <c r="T35" s="66"/>
      <c r="X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</row>
    <row r="36" ht="15.75" customHeight="1">
      <c r="A36" s="66" t="s">
        <v>56</v>
      </c>
      <c r="B36" s="63"/>
      <c r="C36" s="63"/>
      <c r="D36" s="63"/>
      <c r="E36" s="63">
        <v>1.0</v>
      </c>
      <c r="F36" s="63">
        <v>1.0</v>
      </c>
      <c r="G36" s="63">
        <v>2.0</v>
      </c>
      <c r="H36" s="63">
        <v>2.0</v>
      </c>
      <c r="I36" s="63">
        <v>6.0</v>
      </c>
      <c r="J36" s="63"/>
      <c r="O36" s="63"/>
      <c r="P36" s="63"/>
      <c r="T36" s="66"/>
      <c r="X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</row>
    <row r="37" ht="15.75" customHeight="1">
      <c r="A37" s="66" t="s">
        <v>57</v>
      </c>
      <c r="B37" s="63">
        <v>1.0</v>
      </c>
      <c r="C37" s="63"/>
      <c r="D37" s="63"/>
      <c r="E37" s="63">
        <v>1.0</v>
      </c>
      <c r="F37" s="63">
        <v>1.0</v>
      </c>
      <c r="G37" s="63"/>
      <c r="H37" s="63">
        <v>1.0</v>
      </c>
      <c r="I37" s="63">
        <v>4.0</v>
      </c>
      <c r="J37" s="63"/>
      <c r="O37" s="63"/>
      <c r="P37" s="63"/>
      <c r="T37" s="66"/>
      <c r="U37" s="131"/>
      <c r="V37" s="63"/>
      <c r="W37" s="63"/>
      <c r="X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</row>
    <row r="38" ht="15.75" customHeight="1">
      <c r="A38" s="66" t="s">
        <v>58</v>
      </c>
      <c r="B38" s="63"/>
      <c r="C38" s="63"/>
      <c r="D38" s="63"/>
      <c r="E38" s="63">
        <v>1.0</v>
      </c>
      <c r="F38" s="63">
        <v>1.0</v>
      </c>
      <c r="G38" s="63">
        <v>1.0</v>
      </c>
      <c r="H38" s="63">
        <v>1.0</v>
      </c>
      <c r="I38" s="63">
        <v>4.0</v>
      </c>
      <c r="J38" s="63"/>
      <c r="O38" s="63"/>
      <c r="P38" s="63"/>
      <c r="T38" s="66"/>
      <c r="U38" s="131"/>
      <c r="V38" s="63"/>
      <c r="W38" s="63"/>
      <c r="X38" s="66"/>
      <c r="Y38" s="66"/>
      <c r="Z38" s="66"/>
      <c r="AA38" s="66"/>
      <c r="AB38" s="141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</row>
    <row r="39" ht="15.75" customHeight="1">
      <c r="A39" s="66" t="s">
        <v>59</v>
      </c>
      <c r="B39" s="63">
        <v>2.0</v>
      </c>
      <c r="C39" s="63"/>
      <c r="D39" s="63"/>
      <c r="E39" s="63">
        <v>1.0</v>
      </c>
      <c r="F39" s="63">
        <v>1.0</v>
      </c>
      <c r="G39" s="63">
        <v>1.0</v>
      </c>
      <c r="H39" s="63">
        <v>1.0</v>
      </c>
      <c r="I39" s="63">
        <v>6.0</v>
      </c>
      <c r="J39" s="63"/>
      <c r="O39" s="63"/>
      <c r="P39" s="63"/>
      <c r="T39" s="66"/>
      <c r="U39" s="142"/>
      <c r="V39" s="63"/>
      <c r="W39" s="63"/>
      <c r="X39" s="66"/>
      <c r="Y39" s="66"/>
      <c r="Z39" s="66"/>
      <c r="AA39" s="66"/>
      <c r="AB39" s="141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ht="15.75" customHeight="1">
      <c r="A40" s="66" t="s">
        <v>60</v>
      </c>
      <c r="B40" s="63">
        <v>1.0</v>
      </c>
      <c r="C40" s="63"/>
      <c r="D40" s="63"/>
      <c r="E40" s="63">
        <v>3.0</v>
      </c>
      <c r="F40" s="63">
        <v>4.0</v>
      </c>
      <c r="G40" s="63">
        <v>4.0</v>
      </c>
      <c r="H40" s="63">
        <v>3.0</v>
      </c>
      <c r="I40" s="63">
        <v>15.0</v>
      </c>
      <c r="J40" s="63"/>
      <c r="O40" s="63"/>
      <c r="P40" s="63"/>
      <c r="T40" s="66"/>
      <c r="U40" s="142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6"/>
      <c r="AG40" s="66"/>
      <c r="AH40" s="66"/>
      <c r="AI40" s="66"/>
      <c r="AJ40" s="66"/>
      <c r="AK40" s="66"/>
      <c r="AL40" s="66"/>
      <c r="AM40" s="66"/>
    </row>
    <row r="41" ht="15.75" customHeight="1">
      <c r="A41" s="66" t="s">
        <v>61</v>
      </c>
      <c r="B41" s="63">
        <v>1.0</v>
      </c>
      <c r="C41" s="63">
        <v>1.0</v>
      </c>
      <c r="D41" s="63">
        <v>1.0</v>
      </c>
      <c r="E41" s="63"/>
      <c r="F41" s="63"/>
      <c r="G41" s="63"/>
      <c r="H41" s="63">
        <v>11.0</v>
      </c>
      <c r="I41" s="63">
        <v>14.0</v>
      </c>
      <c r="J41" s="63"/>
      <c r="O41" s="63"/>
      <c r="P41" s="63"/>
      <c r="T41" s="66"/>
      <c r="U41" s="142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6"/>
      <c r="AG41" s="66"/>
      <c r="AH41" s="66"/>
      <c r="AI41" s="66"/>
      <c r="AJ41" s="66"/>
      <c r="AK41" s="66"/>
      <c r="AL41" s="66"/>
      <c r="AM41" s="66"/>
    </row>
    <row r="42" ht="15.75" customHeight="1">
      <c r="A42" s="66" t="s">
        <v>29</v>
      </c>
      <c r="B42" s="63">
        <v>14.0</v>
      </c>
      <c r="C42" s="63">
        <v>4.0</v>
      </c>
      <c r="D42" s="63">
        <v>4.0</v>
      </c>
      <c r="E42" s="63">
        <v>11.0</v>
      </c>
      <c r="F42" s="63">
        <v>15.0</v>
      </c>
      <c r="G42" s="63">
        <v>20.0</v>
      </c>
      <c r="H42" s="63">
        <v>26.0</v>
      </c>
      <c r="I42" s="63">
        <v>94.0</v>
      </c>
      <c r="J42" s="63"/>
      <c r="O42" s="63"/>
      <c r="P42" s="63"/>
      <c r="T42" s="66"/>
      <c r="U42" s="14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6"/>
      <c r="AG42" s="66"/>
      <c r="AH42" s="66"/>
      <c r="AI42" s="66"/>
      <c r="AJ42" s="66"/>
      <c r="AK42" s="66"/>
      <c r="AL42" s="66"/>
      <c r="AM42" s="66"/>
    </row>
    <row r="43" ht="15.75" customHeight="1">
      <c r="A43" s="66"/>
      <c r="B43" s="63"/>
      <c r="C43" s="63"/>
      <c r="D43" s="63"/>
      <c r="E43" s="63"/>
      <c r="F43" s="63"/>
      <c r="G43" s="63"/>
      <c r="H43" s="63"/>
      <c r="I43" s="63"/>
      <c r="J43" s="63"/>
      <c r="K43" s="142"/>
      <c r="L43" s="63"/>
      <c r="M43" s="63"/>
      <c r="N43" s="63"/>
      <c r="O43" s="63"/>
      <c r="P43" s="63"/>
      <c r="T43" s="66"/>
      <c r="U43" s="66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66"/>
      <c r="AG43" s="66"/>
      <c r="AH43" s="66"/>
      <c r="AI43" s="66"/>
      <c r="AJ43" s="66"/>
      <c r="AK43" s="66"/>
      <c r="AL43" s="66"/>
      <c r="AM43" s="66"/>
    </row>
    <row r="44" ht="15.75" customHeight="1">
      <c r="A44" s="68" t="s">
        <v>115</v>
      </c>
      <c r="J44" s="63"/>
      <c r="K44" s="142"/>
      <c r="L44" s="63"/>
      <c r="M44" s="63"/>
      <c r="N44" s="63"/>
      <c r="O44" s="63"/>
      <c r="P44" s="63"/>
      <c r="T44" s="66"/>
      <c r="U44" s="66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66"/>
      <c r="AG44" s="66"/>
      <c r="AH44" s="66"/>
      <c r="AI44" s="66"/>
      <c r="AJ44" s="66"/>
      <c r="AK44" s="66"/>
      <c r="AL44" s="66"/>
      <c r="AM44" s="66"/>
    </row>
    <row r="45" ht="15.75" customHeight="1">
      <c r="J45" s="63"/>
      <c r="K45" s="142"/>
      <c r="L45" s="63"/>
      <c r="M45" s="63"/>
      <c r="N45" s="63"/>
      <c r="O45" s="63"/>
      <c r="P45" s="63"/>
      <c r="T45" s="66"/>
      <c r="U45" s="66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66"/>
      <c r="AG45" s="66"/>
      <c r="AH45" s="66"/>
      <c r="AI45" s="66"/>
      <c r="AJ45" s="66"/>
      <c r="AK45" s="66"/>
      <c r="AL45" s="66"/>
      <c r="AM45" s="66"/>
    </row>
    <row r="46" ht="3.0" customHeight="1">
      <c r="A46" s="62" t="s">
        <v>116</v>
      </c>
      <c r="B46" s="63" t="s">
        <v>78</v>
      </c>
      <c r="C46" s="63"/>
      <c r="D46" s="63"/>
      <c r="E46" s="63"/>
      <c r="F46" s="63"/>
      <c r="G46" s="63"/>
      <c r="H46" s="63"/>
      <c r="I46" s="63"/>
      <c r="J46" s="63"/>
      <c r="K46" s="142"/>
      <c r="L46" s="63"/>
      <c r="M46" s="63"/>
      <c r="N46" s="63"/>
      <c r="O46" s="63"/>
      <c r="P46" s="63"/>
      <c r="T46" s="66"/>
      <c r="U46" s="66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66"/>
      <c r="AG46" s="66"/>
      <c r="AH46" s="66"/>
      <c r="AI46" s="66"/>
      <c r="AJ46" s="66"/>
      <c r="AK46" s="66"/>
      <c r="AL46" s="66"/>
      <c r="AM46" s="66"/>
    </row>
    <row r="47" ht="15.75" customHeight="1">
      <c r="A47" s="65" t="s">
        <v>117</v>
      </c>
      <c r="B47" s="63" t="s">
        <v>79</v>
      </c>
      <c r="C47" s="63" t="s">
        <v>80</v>
      </c>
      <c r="D47" s="63" t="s">
        <v>81</v>
      </c>
      <c r="E47" s="63" t="s">
        <v>82</v>
      </c>
      <c r="F47" s="63" t="s">
        <v>83</v>
      </c>
      <c r="G47" s="63" t="s">
        <v>84</v>
      </c>
      <c r="H47" s="63" t="s">
        <v>85</v>
      </c>
      <c r="I47" s="63" t="s">
        <v>29</v>
      </c>
      <c r="J47" s="63"/>
      <c r="K47" s="142"/>
      <c r="L47" s="63"/>
      <c r="M47" s="63"/>
      <c r="N47" s="63"/>
      <c r="O47" s="63"/>
      <c r="P47" s="63"/>
      <c r="T47" s="66"/>
      <c r="U47" s="66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66"/>
      <c r="AG47" s="66"/>
      <c r="AH47" s="66"/>
      <c r="AI47" s="66"/>
      <c r="AJ47" s="66"/>
      <c r="AK47" s="66"/>
      <c r="AL47" s="66"/>
      <c r="AM47" s="66"/>
    </row>
    <row r="48" ht="15.75" customHeight="1">
      <c r="A48" s="66" t="s">
        <v>50</v>
      </c>
      <c r="B48" s="63">
        <v>1.0</v>
      </c>
      <c r="C48" s="63">
        <v>1.0</v>
      </c>
      <c r="D48" s="63">
        <v>1.0</v>
      </c>
      <c r="E48" s="63">
        <v>1.0</v>
      </c>
      <c r="F48" s="63">
        <v>2.0</v>
      </c>
      <c r="G48" s="63">
        <v>2.0</v>
      </c>
      <c r="H48" s="63">
        <v>2.0</v>
      </c>
      <c r="I48" s="63">
        <v>10.0</v>
      </c>
      <c r="J48" s="63"/>
      <c r="K48" s="142"/>
      <c r="L48" s="63"/>
      <c r="M48" s="63"/>
      <c r="N48" s="63"/>
      <c r="O48" s="63"/>
      <c r="P48" s="63"/>
      <c r="T48" s="66"/>
      <c r="U48" s="66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66"/>
      <c r="AG48" s="66"/>
      <c r="AH48" s="66"/>
      <c r="AI48" s="66"/>
      <c r="AJ48" s="66"/>
      <c r="AK48" s="66"/>
      <c r="AL48" s="66"/>
      <c r="AM48" s="66"/>
    </row>
    <row r="49" ht="15.75" customHeight="1">
      <c r="A49" s="66" t="s">
        <v>51</v>
      </c>
      <c r="B49" s="63"/>
      <c r="C49" s="63"/>
      <c r="D49" s="63"/>
      <c r="E49" s="63"/>
      <c r="F49" s="63"/>
      <c r="G49" s="63">
        <v>0.0</v>
      </c>
      <c r="H49" s="63">
        <v>0.0</v>
      </c>
      <c r="I49" s="63">
        <v>0.0</v>
      </c>
      <c r="J49" s="63"/>
      <c r="K49" s="142"/>
      <c r="L49" s="63"/>
      <c r="M49" s="63"/>
      <c r="N49" s="63"/>
      <c r="O49" s="63"/>
      <c r="P49" s="63"/>
      <c r="T49" s="66"/>
      <c r="U49" s="66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66"/>
      <c r="AG49" s="66"/>
      <c r="AH49" s="66"/>
      <c r="AI49" s="66"/>
      <c r="AJ49" s="66"/>
      <c r="AK49" s="66"/>
      <c r="AL49" s="66"/>
      <c r="AM49" s="66"/>
    </row>
    <row r="50" ht="15.75" customHeight="1">
      <c r="A50" s="66" t="s">
        <v>52</v>
      </c>
      <c r="B50" s="63">
        <v>0.0</v>
      </c>
      <c r="C50" s="63">
        <v>0.0</v>
      </c>
      <c r="D50" s="63"/>
      <c r="E50" s="63">
        <v>0.0</v>
      </c>
      <c r="F50" s="63">
        <v>0.0</v>
      </c>
      <c r="G50" s="63">
        <v>0.0</v>
      </c>
      <c r="H50" s="63">
        <v>0.0</v>
      </c>
      <c r="I50" s="63">
        <v>0.0</v>
      </c>
      <c r="J50" s="63"/>
      <c r="K50" s="142"/>
      <c r="L50" s="63"/>
      <c r="M50" s="63"/>
      <c r="N50" s="63"/>
      <c r="O50" s="63"/>
      <c r="P50" s="63"/>
      <c r="T50" s="66"/>
      <c r="U50" s="66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66"/>
      <c r="AG50" s="66"/>
      <c r="AH50" s="66"/>
      <c r="AI50" s="66"/>
      <c r="AJ50" s="66"/>
      <c r="AK50" s="66"/>
      <c r="AL50" s="66"/>
      <c r="AM50" s="66"/>
    </row>
    <row r="51" ht="15.75" customHeight="1">
      <c r="A51" s="66" t="s">
        <v>53</v>
      </c>
      <c r="B51" s="63">
        <v>0.0</v>
      </c>
      <c r="C51" s="63"/>
      <c r="D51" s="63">
        <v>0.0</v>
      </c>
      <c r="E51" s="63"/>
      <c r="F51" s="63">
        <v>0.0</v>
      </c>
      <c r="G51" s="63">
        <v>0.0</v>
      </c>
      <c r="H51" s="63">
        <v>0.0</v>
      </c>
      <c r="I51" s="63">
        <v>0.0</v>
      </c>
      <c r="J51" s="63"/>
      <c r="K51" s="142"/>
      <c r="L51" s="63"/>
      <c r="M51" s="63"/>
      <c r="N51" s="63"/>
      <c r="O51" s="63"/>
      <c r="P51" s="63"/>
      <c r="Q51" s="66"/>
      <c r="R51" s="143"/>
      <c r="S51" s="143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</row>
    <row r="52" ht="15.75" customHeight="1">
      <c r="A52" s="66" t="s">
        <v>54</v>
      </c>
      <c r="B52" s="63">
        <v>1.0</v>
      </c>
      <c r="C52" s="63">
        <v>1.0</v>
      </c>
      <c r="D52" s="63">
        <v>1.0</v>
      </c>
      <c r="E52" s="63">
        <v>1.0</v>
      </c>
      <c r="F52" s="63"/>
      <c r="G52" s="63"/>
      <c r="H52" s="63"/>
      <c r="I52" s="63">
        <v>4.0</v>
      </c>
      <c r="J52" s="63"/>
      <c r="K52" s="142"/>
      <c r="L52" s="63"/>
      <c r="M52" s="63"/>
      <c r="N52" s="63"/>
      <c r="O52" s="63"/>
      <c r="P52" s="63"/>
      <c r="Q52" s="66"/>
      <c r="R52" s="143"/>
      <c r="S52" s="143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</row>
    <row r="53" ht="15.75" customHeight="1">
      <c r="A53" s="66" t="s">
        <v>55</v>
      </c>
      <c r="B53" s="63">
        <v>1.0</v>
      </c>
      <c r="C53" s="63"/>
      <c r="D53" s="63"/>
      <c r="E53" s="63">
        <v>1.0</v>
      </c>
      <c r="F53" s="63">
        <v>2.0</v>
      </c>
      <c r="G53" s="63">
        <v>2.0</v>
      </c>
      <c r="H53" s="63">
        <v>1.0</v>
      </c>
      <c r="I53" s="63">
        <v>7.0</v>
      </c>
      <c r="J53" s="63"/>
      <c r="K53" s="142"/>
      <c r="L53" s="63"/>
      <c r="M53" s="63"/>
      <c r="N53" s="63"/>
      <c r="O53" s="63"/>
      <c r="P53" s="63"/>
      <c r="Q53" s="66"/>
      <c r="R53" s="143"/>
      <c r="S53" s="143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</row>
    <row r="54" ht="15.75" customHeight="1">
      <c r="A54" s="66" t="s">
        <v>56</v>
      </c>
      <c r="B54" s="63"/>
      <c r="C54" s="63"/>
      <c r="D54" s="63"/>
      <c r="E54" s="63">
        <v>1.0</v>
      </c>
      <c r="F54" s="63">
        <v>1.0</v>
      </c>
      <c r="G54" s="63">
        <v>2.0</v>
      </c>
      <c r="H54" s="63">
        <v>2.0</v>
      </c>
      <c r="I54" s="63">
        <v>6.0</v>
      </c>
      <c r="J54" s="63"/>
      <c r="K54" s="142"/>
      <c r="L54" s="63"/>
      <c r="M54" s="63"/>
      <c r="N54" s="63"/>
      <c r="O54" s="63"/>
      <c r="P54" s="63"/>
      <c r="Q54" s="66"/>
      <c r="R54" s="143"/>
      <c r="S54" s="143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</row>
    <row r="55" ht="15.75" customHeight="1">
      <c r="A55" s="66" t="s">
        <v>57</v>
      </c>
      <c r="B55" s="63">
        <v>1.0</v>
      </c>
      <c r="C55" s="63"/>
      <c r="D55" s="63"/>
      <c r="E55" s="63">
        <v>1.0</v>
      </c>
      <c r="F55" s="63">
        <v>1.0</v>
      </c>
      <c r="G55" s="63"/>
      <c r="H55" s="63">
        <v>1.0</v>
      </c>
      <c r="I55" s="63">
        <v>4.0</v>
      </c>
      <c r="J55" s="63"/>
      <c r="K55" s="142"/>
      <c r="L55" s="63"/>
      <c r="M55" s="63"/>
      <c r="N55" s="63"/>
      <c r="O55" s="63"/>
      <c r="P55" s="63"/>
      <c r="Q55" s="66"/>
      <c r="R55" s="143"/>
      <c r="S55" s="143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</row>
    <row r="56" ht="15.75" customHeight="1">
      <c r="A56" s="66" t="s">
        <v>58</v>
      </c>
      <c r="B56" s="63"/>
      <c r="C56" s="63"/>
      <c r="D56" s="63"/>
      <c r="E56" s="63">
        <v>1.0</v>
      </c>
      <c r="F56" s="63">
        <v>1.0</v>
      </c>
      <c r="G56" s="63">
        <v>1.0</v>
      </c>
      <c r="H56" s="63">
        <v>1.0</v>
      </c>
      <c r="I56" s="63">
        <v>4.0</v>
      </c>
      <c r="J56" s="63"/>
      <c r="K56" s="142"/>
      <c r="L56" s="63"/>
      <c r="M56" s="63"/>
      <c r="N56" s="63"/>
      <c r="O56" s="63"/>
      <c r="P56" s="63"/>
      <c r="Q56" s="66"/>
      <c r="R56" s="143"/>
      <c r="S56" s="143"/>
      <c r="T56" s="66"/>
      <c r="U56" s="66"/>
      <c r="V56" s="66"/>
      <c r="W56" s="66"/>
      <c r="X56" s="66"/>
      <c r="Y56" s="66"/>
      <c r="Z56" s="66"/>
      <c r="AA56" s="66"/>
      <c r="AB56" s="141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</row>
    <row r="57" ht="15.75" customHeight="1">
      <c r="A57" s="66" t="s">
        <v>59</v>
      </c>
      <c r="B57" s="63">
        <v>2.0</v>
      </c>
      <c r="C57" s="63"/>
      <c r="D57" s="63"/>
      <c r="E57" s="63">
        <v>1.0</v>
      </c>
      <c r="F57" s="63">
        <v>1.0</v>
      </c>
      <c r="G57" s="63">
        <v>1.0</v>
      </c>
      <c r="H57" s="63">
        <v>1.0</v>
      </c>
      <c r="I57" s="63">
        <v>6.0</v>
      </c>
      <c r="J57" s="63"/>
      <c r="K57" s="142"/>
      <c r="L57" s="63"/>
      <c r="M57" s="63"/>
      <c r="N57" s="63"/>
      <c r="O57" s="63"/>
      <c r="P57" s="63"/>
      <c r="Q57" s="66"/>
      <c r="R57" s="143"/>
      <c r="S57" s="143"/>
      <c r="T57" s="66"/>
      <c r="U57" s="66"/>
      <c r="V57" s="66"/>
      <c r="W57" s="66"/>
      <c r="X57" s="66"/>
      <c r="Y57" s="66"/>
      <c r="Z57" s="66"/>
      <c r="AA57" s="66"/>
      <c r="AB57" s="141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</row>
    <row r="58" ht="15.75" customHeight="1">
      <c r="A58" s="64" t="s">
        <v>60</v>
      </c>
      <c r="B58" s="64">
        <v>1.0</v>
      </c>
      <c r="C58" s="64"/>
      <c r="D58" s="64"/>
      <c r="E58" s="63">
        <v>3.0</v>
      </c>
      <c r="F58" s="63">
        <v>4.0</v>
      </c>
      <c r="G58" s="63">
        <v>4.0</v>
      </c>
      <c r="H58" s="63">
        <v>3.0</v>
      </c>
      <c r="I58" s="63">
        <v>15.0</v>
      </c>
      <c r="J58" s="63"/>
      <c r="K58" s="142"/>
      <c r="L58" s="63"/>
      <c r="M58" s="63"/>
      <c r="N58" s="63"/>
      <c r="O58" s="63"/>
      <c r="P58" s="63"/>
      <c r="Q58" s="66"/>
      <c r="R58" s="143"/>
      <c r="S58" s="143"/>
      <c r="T58" s="66"/>
      <c r="U58" s="66"/>
      <c r="V58" s="66"/>
      <c r="W58" s="66"/>
      <c r="X58" s="66"/>
      <c r="Y58" s="66"/>
      <c r="Z58" s="66"/>
      <c r="AA58" s="66"/>
      <c r="AB58" s="141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</row>
    <row r="59" ht="15.75" customHeight="1">
      <c r="A59" s="64" t="s">
        <v>61</v>
      </c>
      <c r="B59" s="64">
        <v>0.0</v>
      </c>
      <c r="C59" s="64">
        <v>0.0</v>
      </c>
      <c r="D59" s="64">
        <v>0.0</v>
      </c>
      <c r="E59" s="63"/>
      <c r="F59" s="63"/>
      <c r="G59" s="63"/>
      <c r="H59" s="63">
        <v>0.0</v>
      </c>
      <c r="I59" s="63">
        <v>0.0</v>
      </c>
      <c r="J59" s="63"/>
      <c r="K59" s="142"/>
      <c r="L59" s="63"/>
      <c r="M59" s="63"/>
      <c r="N59" s="63"/>
      <c r="O59" s="63"/>
      <c r="P59" s="63"/>
      <c r="Q59" s="66"/>
      <c r="R59" s="143"/>
      <c r="S59" s="143"/>
      <c r="T59" s="66"/>
      <c r="U59" s="66"/>
      <c r="V59" s="66"/>
      <c r="W59" s="66"/>
      <c r="X59" s="66"/>
      <c r="Y59" s="66"/>
      <c r="Z59" s="66"/>
      <c r="AA59" s="66"/>
      <c r="AB59" s="141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</row>
    <row r="60" ht="15.75" customHeight="1">
      <c r="A60" s="64" t="s">
        <v>29</v>
      </c>
      <c r="B60" s="64">
        <v>7.0</v>
      </c>
      <c r="C60" s="64">
        <v>2.0</v>
      </c>
      <c r="D60" s="64">
        <v>2.0</v>
      </c>
      <c r="E60" s="63">
        <v>10.0</v>
      </c>
      <c r="F60" s="63">
        <v>12.0</v>
      </c>
      <c r="G60" s="63">
        <v>12.0</v>
      </c>
      <c r="H60" s="63">
        <v>11.0</v>
      </c>
      <c r="I60" s="63">
        <v>56.0</v>
      </c>
      <c r="J60" s="63"/>
      <c r="K60" s="142"/>
      <c r="L60" s="63"/>
      <c r="M60" s="63"/>
      <c r="N60" s="63"/>
      <c r="O60" s="63"/>
      <c r="P60" s="63"/>
      <c r="Q60" s="62" t="s">
        <v>78</v>
      </c>
      <c r="R60" s="63" t="s">
        <v>118</v>
      </c>
      <c r="S60" s="63" t="s">
        <v>119</v>
      </c>
      <c r="T60" s="66"/>
      <c r="U60" s="66"/>
      <c r="V60" s="66"/>
      <c r="W60" s="66"/>
      <c r="X60" s="66"/>
      <c r="Y60" s="66"/>
      <c r="Z60" s="66"/>
      <c r="AA60" s="66"/>
      <c r="AB60" s="141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</row>
    <row r="61" ht="15.75" customHeight="1">
      <c r="E61" s="63"/>
      <c r="F61" s="63"/>
      <c r="G61" s="63"/>
      <c r="H61" s="63"/>
      <c r="I61" s="63"/>
      <c r="J61" s="63"/>
      <c r="K61" s="142"/>
      <c r="L61" s="63"/>
      <c r="M61" s="63"/>
      <c r="N61" s="63"/>
      <c r="O61" s="63"/>
      <c r="P61" s="63"/>
      <c r="Q61" s="131" t="s">
        <v>79</v>
      </c>
      <c r="R61" s="63">
        <v>14.0</v>
      </c>
      <c r="S61" s="63">
        <v>7.0</v>
      </c>
      <c r="T61" s="66"/>
      <c r="U61" s="66"/>
      <c r="V61" s="66"/>
      <c r="W61" s="66"/>
      <c r="X61" s="66"/>
      <c r="Y61" s="66"/>
      <c r="Z61" s="66"/>
      <c r="AA61" s="66"/>
      <c r="AB61" s="141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</row>
    <row r="62" ht="15.75" customHeight="1">
      <c r="A62" s="68" t="s">
        <v>77</v>
      </c>
      <c r="E62" s="63"/>
      <c r="F62" s="63"/>
      <c r="G62" s="63"/>
      <c r="H62" s="63"/>
      <c r="I62" s="63"/>
      <c r="J62" s="63"/>
      <c r="K62" s="142"/>
      <c r="L62" s="63"/>
      <c r="M62" s="63"/>
      <c r="N62" s="63"/>
      <c r="O62" s="63"/>
      <c r="P62" s="63"/>
      <c r="Q62" s="131" t="s">
        <v>80</v>
      </c>
      <c r="R62" s="63">
        <v>4.0</v>
      </c>
      <c r="S62" s="63">
        <v>2.0</v>
      </c>
      <c r="T62" s="66"/>
      <c r="U62" s="66"/>
      <c r="V62" s="66"/>
      <c r="W62" s="66"/>
      <c r="X62" s="66"/>
      <c r="Y62" s="66"/>
      <c r="Z62" s="66"/>
      <c r="AA62" s="66"/>
      <c r="AB62" s="141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</row>
    <row r="63" ht="15.75" customHeight="1">
      <c r="E63" s="63"/>
      <c r="F63" s="63"/>
      <c r="G63" s="63"/>
      <c r="H63" s="63"/>
      <c r="I63" s="63"/>
      <c r="J63" s="63"/>
      <c r="K63" s="142"/>
      <c r="L63" s="63"/>
      <c r="M63" s="63"/>
      <c r="N63" s="63"/>
      <c r="O63" s="63"/>
      <c r="P63" s="63"/>
      <c r="Q63" s="131" t="s">
        <v>81</v>
      </c>
      <c r="R63" s="63">
        <v>4.0</v>
      </c>
      <c r="S63" s="63">
        <v>2.0</v>
      </c>
      <c r="T63" s="66"/>
      <c r="U63" s="66"/>
      <c r="V63" s="66"/>
      <c r="W63" s="66"/>
      <c r="X63" s="66"/>
      <c r="Y63" s="66"/>
      <c r="Z63" s="66"/>
      <c r="AA63" s="66"/>
      <c r="AB63" s="141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</row>
    <row r="64" ht="15.75" customHeight="1">
      <c r="A64" s="62" t="s">
        <v>78</v>
      </c>
      <c r="B64" s="63" t="s">
        <v>118</v>
      </c>
      <c r="C64" s="63" t="s">
        <v>119</v>
      </c>
      <c r="D64" s="63"/>
      <c r="E64" s="63"/>
      <c r="F64" s="63"/>
      <c r="G64" s="63"/>
      <c r="H64" s="63"/>
      <c r="I64" s="63"/>
      <c r="J64" s="63"/>
      <c r="K64" s="142"/>
      <c r="L64" s="63"/>
      <c r="M64" s="63"/>
      <c r="N64" s="63"/>
      <c r="O64" s="63"/>
      <c r="P64" s="63"/>
      <c r="Q64" s="131" t="s">
        <v>82</v>
      </c>
      <c r="R64" s="63">
        <v>11.0</v>
      </c>
      <c r="S64" s="63">
        <v>10.0</v>
      </c>
      <c r="T64" s="66"/>
      <c r="U64" s="66"/>
      <c r="V64" s="66"/>
      <c r="W64" s="66"/>
      <c r="X64" s="66"/>
      <c r="Y64" s="66"/>
      <c r="Z64" s="66"/>
      <c r="AA64" s="66"/>
      <c r="AB64" s="141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</row>
    <row r="65" ht="15.75" customHeight="1">
      <c r="A65" s="131" t="s">
        <v>79</v>
      </c>
      <c r="B65" s="63">
        <v>14.0</v>
      </c>
      <c r="C65" s="63">
        <v>7.0</v>
      </c>
      <c r="D65" s="63"/>
      <c r="E65" s="63"/>
      <c r="F65" s="63"/>
      <c r="G65" s="63"/>
      <c r="H65" s="63"/>
      <c r="I65" s="63"/>
      <c r="J65" s="63"/>
      <c r="K65" s="142"/>
      <c r="L65" s="63"/>
      <c r="M65" s="63"/>
      <c r="N65" s="63"/>
      <c r="O65" s="63"/>
      <c r="P65" s="63"/>
      <c r="Q65" s="131" t="s">
        <v>83</v>
      </c>
      <c r="R65" s="63">
        <v>15.0</v>
      </c>
      <c r="S65" s="63">
        <v>12.0</v>
      </c>
      <c r="T65" s="66"/>
      <c r="U65" s="66"/>
      <c r="V65" s="66"/>
      <c r="W65" s="66"/>
      <c r="X65" s="66"/>
      <c r="Y65" s="66"/>
      <c r="Z65" s="66"/>
      <c r="AA65" s="66"/>
      <c r="AB65" s="141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</row>
    <row r="66" ht="15.75" customHeight="1">
      <c r="A66" s="131" t="s">
        <v>80</v>
      </c>
      <c r="B66" s="63">
        <v>4.0</v>
      </c>
      <c r="C66" s="63">
        <v>2.0</v>
      </c>
      <c r="D66" s="63"/>
      <c r="E66" s="63"/>
      <c r="F66" s="63"/>
      <c r="G66" s="63"/>
      <c r="H66" s="63"/>
      <c r="I66" s="63"/>
      <c r="J66" s="63"/>
      <c r="K66" s="142"/>
      <c r="L66" s="63"/>
      <c r="M66" s="63"/>
      <c r="N66" s="63"/>
      <c r="O66" s="63"/>
      <c r="P66" s="63"/>
      <c r="Q66" s="131" t="s">
        <v>84</v>
      </c>
      <c r="R66" s="63">
        <v>20.0</v>
      </c>
      <c r="S66" s="63">
        <v>12.0</v>
      </c>
      <c r="T66" s="66"/>
      <c r="U66" s="66"/>
      <c r="V66" s="66"/>
      <c r="W66" s="66"/>
      <c r="X66" s="66"/>
      <c r="Y66" s="66"/>
      <c r="Z66" s="66"/>
      <c r="AA66" s="66"/>
      <c r="AB66" s="141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</row>
    <row r="67" ht="15.75" customHeight="1">
      <c r="A67" s="131" t="s">
        <v>81</v>
      </c>
      <c r="B67" s="63">
        <v>4.0</v>
      </c>
      <c r="C67" s="63">
        <v>2.0</v>
      </c>
      <c r="D67" s="63"/>
      <c r="E67" s="63"/>
      <c r="F67" s="63"/>
      <c r="G67" s="63"/>
      <c r="H67" s="63"/>
      <c r="I67" s="63"/>
      <c r="J67" s="63"/>
      <c r="K67" s="142"/>
      <c r="L67" s="63"/>
      <c r="M67" s="63"/>
      <c r="N67" s="63"/>
      <c r="O67" s="63"/>
      <c r="P67" s="63"/>
      <c r="Q67" s="131" t="s">
        <v>85</v>
      </c>
      <c r="R67" s="63">
        <v>26.0</v>
      </c>
      <c r="S67" s="63">
        <v>11.0</v>
      </c>
      <c r="T67" s="66"/>
      <c r="U67" s="66"/>
      <c r="V67" s="66"/>
      <c r="W67" s="66"/>
      <c r="X67" s="66"/>
      <c r="Y67" s="66"/>
      <c r="Z67" s="66"/>
      <c r="AA67" s="66"/>
      <c r="AB67" s="141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</row>
    <row r="68" ht="15.75" customHeight="1">
      <c r="A68" s="131" t="s">
        <v>82</v>
      </c>
      <c r="B68" s="63">
        <v>11.0</v>
      </c>
      <c r="C68" s="63">
        <v>10.0</v>
      </c>
      <c r="D68" s="63"/>
      <c r="E68" s="63"/>
      <c r="F68" s="63"/>
      <c r="G68" s="63"/>
      <c r="H68" s="63"/>
      <c r="I68" s="63"/>
      <c r="J68" s="63"/>
      <c r="K68" s="142"/>
      <c r="L68" s="63"/>
      <c r="M68" s="63"/>
      <c r="N68" s="63"/>
      <c r="O68" s="63"/>
      <c r="P68" s="63"/>
      <c r="Q68" s="66" t="s">
        <v>29</v>
      </c>
      <c r="R68" s="143">
        <v>94.0</v>
      </c>
      <c r="S68" s="143">
        <v>56.0</v>
      </c>
      <c r="T68" s="66"/>
      <c r="U68" s="66"/>
      <c r="V68" s="66"/>
      <c r="W68" s="66"/>
      <c r="X68" s="66"/>
      <c r="Y68" s="66"/>
      <c r="Z68" s="66"/>
      <c r="AA68" s="66"/>
      <c r="AB68" s="141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</row>
    <row r="69" ht="15.75" customHeight="1">
      <c r="A69" s="131" t="s">
        <v>83</v>
      </c>
      <c r="B69" s="63">
        <v>15.0</v>
      </c>
      <c r="C69" s="63">
        <v>12.0</v>
      </c>
      <c r="D69" s="63"/>
      <c r="E69" s="63"/>
      <c r="F69" s="63"/>
      <c r="G69" s="63"/>
      <c r="H69" s="63"/>
      <c r="I69" s="63"/>
      <c r="J69" s="63"/>
      <c r="K69" s="142"/>
      <c r="L69" s="63"/>
      <c r="M69" s="63"/>
      <c r="N69" s="63"/>
      <c r="O69" s="63"/>
      <c r="P69" s="63"/>
      <c r="Q69" s="66"/>
      <c r="R69" s="143"/>
      <c r="S69" s="143"/>
      <c r="T69" s="66"/>
      <c r="U69" s="66"/>
      <c r="V69" s="66"/>
      <c r="W69" s="66"/>
      <c r="X69" s="66"/>
      <c r="Y69" s="66"/>
      <c r="Z69" s="66"/>
      <c r="AA69" s="66"/>
      <c r="AB69" s="141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</row>
    <row r="70" ht="15.75" customHeight="1">
      <c r="A70" s="131" t="s">
        <v>84</v>
      </c>
      <c r="B70" s="63">
        <v>20.0</v>
      </c>
      <c r="C70" s="63">
        <v>12.0</v>
      </c>
      <c r="D70" s="63"/>
      <c r="E70" s="63"/>
      <c r="F70" s="63"/>
      <c r="G70" s="63"/>
      <c r="H70" s="63"/>
      <c r="I70" s="63"/>
      <c r="J70" s="63"/>
      <c r="K70" s="142"/>
      <c r="L70" s="63"/>
      <c r="M70" s="63"/>
      <c r="N70" s="63"/>
      <c r="O70" s="63"/>
      <c r="P70" s="63"/>
      <c r="Q70" s="66"/>
      <c r="R70" s="143"/>
      <c r="S70" s="143"/>
      <c r="T70" s="66"/>
      <c r="U70" s="66"/>
      <c r="V70" s="66"/>
      <c r="W70" s="66"/>
      <c r="X70" s="66"/>
      <c r="Y70" s="66"/>
      <c r="Z70" s="66"/>
      <c r="AA70" s="66"/>
      <c r="AB70" s="141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ht="15.75" customHeight="1">
      <c r="A71" s="131" t="s">
        <v>85</v>
      </c>
      <c r="B71" s="63">
        <v>26.0</v>
      </c>
      <c r="C71" s="63">
        <v>11.0</v>
      </c>
      <c r="D71" s="63"/>
      <c r="E71" s="63"/>
      <c r="F71" s="63"/>
      <c r="G71" s="63"/>
      <c r="H71" s="63"/>
      <c r="I71" s="63"/>
      <c r="J71" s="63"/>
      <c r="K71" s="142"/>
      <c r="L71" s="63"/>
      <c r="M71" s="63"/>
      <c r="N71" s="63"/>
      <c r="O71" s="63"/>
      <c r="P71" s="63"/>
      <c r="Q71" s="66"/>
      <c r="R71" s="143"/>
      <c r="S71" s="143"/>
      <c r="T71" s="66"/>
      <c r="U71" s="66"/>
      <c r="V71" s="66"/>
      <c r="W71" s="66"/>
      <c r="X71" s="66"/>
      <c r="Y71" s="66"/>
      <c r="Z71" s="66"/>
      <c r="AA71" s="66"/>
      <c r="AB71" s="141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ht="15.75" customHeight="1">
      <c r="A72" s="131" t="s">
        <v>29</v>
      </c>
      <c r="B72" s="63">
        <v>94.0</v>
      </c>
      <c r="C72" s="63">
        <v>56.0</v>
      </c>
      <c r="D72" s="63"/>
      <c r="E72" s="63"/>
      <c r="F72" s="63"/>
      <c r="G72" s="63"/>
      <c r="H72" s="63"/>
      <c r="I72" s="63"/>
      <c r="J72" s="63"/>
      <c r="K72" s="142"/>
      <c r="L72" s="63"/>
      <c r="M72" s="63"/>
      <c r="N72" s="63"/>
      <c r="O72" s="63"/>
      <c r="P72" s="63"/>
      <c r="Q72" s="66"/>
      <c r="R72" s="143"/>
      <c r="S72" s="143"/>
      <c r="T72" s="66"/>
      <c r="U72" s="66"/>
      <c r="V72" s="66"/>
      <c r="W72" s="66"/>
      <c r="X72" s="66"/>
      <c r="Y72" s="66"/>
      <c r="Z72" s="66"/>
      <c r="AA72" s="66"/>
      <c r="AB72" s="141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</row>
    <row r="73" ht="15.75" customHeight="1">
      <c r="A73" s="131"/>
      <c r="B73" s="63"/>
      <c r="C73" s="63"/>
      <c r="D73" s="63"/>
      <c r="E73" s="63"/>
      <c r="F73" s="63"/>
      <c r="G73" s="63"/>
      <c r="H73" s="63"/>
      <c r="I73" s="63"/>
      <c r="J73" s="63"/>
      <c r="K73" s="142"/>
      <c r="L73" s="63"/>
      <c r="M73" s="63"/>
      <c r="N73" s="63"/>
      <c r="O73" s="63"/>
      <c r="P73" s="63"/>
      <c r="Q73" s="66"/>
      <c r="R73" s="143"/>
      <c r="S73" s="143"/>
      <c r="T73" s="66"/>
      <c r="U73" s="66"/>
      <c r="V73" s="66"/>
      <c r="W73" s="66"/>
      <c r="X73" s="66"/>
      <c r="Y73" s="66"/>
      <c r="Z73" s="66"/>
      <c r="AA73" s="66"/>
      <c r="AB73" s="141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</row>
    <row r="74" ht="15.75" customHeight="1">
      <c r="A74" s="144" t="s">
        <v>48</v>
      </c>
      <c r="B74" s="63"/>
      <c r="C74" s="63"/>
      <c r="D74" s="63"/>
      <c r="E74" s="63"/>
      <c r="F74" s="63"/>
      <c r="G74" s="63"/>
      <c r="H74" s="63"/>
      <c r="I74" s="63"/>
      <c r="J74" s="63"/>
      <c r="K74" s="142"/>
      <c r="L74" s="63"/>
      <c r="M74" s="63"/>
      <c r="N74" s="63"/>
      <c r="O74" s="63"/>
      <c r="P74" s="63"/>
      <c r="Q74" s="66"/>
      <c r="R74" s="143"/>
      <c r="S74" s="143"/>
      <c r="T74" s="66"/>
      <c r="U74" s="66"/>
      <c r="V74" s="66"/>
      <c r="W74" s="66"/>
      <c r="X74" s="66"/>
      <c r="Y74" s="66"/>
      <c r="Z74" s="66"/>
      <c r="AA74" s="66"/>
      <c r="AB74" s="141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</row>
    <row r="75" ht="15.75" customHeight="1">
      <c r="A75" s="144"/>
      <c r="D75" s="63"/>
      <c r="E75" s="63"/>
      <c r="F75" s="63"/>
      <c r="G75" s="63"/>
      <c r="H75" s="63"/>
      <c r="I75" s="63"/>
      <c r="J75" s="63"/>
      <c r="K75" s="142"/>
      <c r="L75" s="63"/>
      <c r="M75" s="63"/>
      <c r="N75" s="63"/>
      <c r="O75" s="63"/>
      <c r="P75" s="63"/>
      <c r="Q75" s="66"/>
      <c r="R75" s="143"/>
      <c r="S75" s="143"/>
      <c r="T75" s="66"/>
      <c r="U75" s="66"/>
      <c r="V75" s="66"/>
      <c r="W75" s="66"/>
      <c r="X75" s="66"/>
      <c r="Y75" s="66"/>
      <c r="Z75" s="66"/>
      <c r="AA75" s="66"/>
      <c r="AB75" s="141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</row>
    <row r="76" ht="15.75" customHeight="1">
      <c r="A76" s="62" t="s">
        <v>120</v>
      </c>
      <c r="B76" s="63" t="s">
        <v>118</v>
      </c>
      <c r="C76" s="63" t="s">
        <v>119</v>
      </c>
      <c r="E76" s="63"/>
      <c r="F76" s="63"/>
      <c r="G76" s="63"/>
      <c r="H76" s="63"/>
      <c r="I76" s="63"/>
      <c r="J76" s="63"/>
      <c r="K76" s="142"/>
      <c r="L76" s="63"/>
      <c r="M76" s="63"/>
      <c r="N76" s="63"/>
      <c r="O76" s="63"/>
      <c r="P76" s="63"/>
      <c r="Q76" s="66"/>
      <c r="R76" s="143"/>
      <c r="S76" s="143"/>
      <c r="T76" s="66"/>
      <c r="U76" s="66"/>
      <c r="V76" s="66"/>
      <c r="W76" s="66"/>
      <c r="X76" s="66"/>
      <c r="Y76" s="66"/>
      <c r="Z76" s="66"/>
      <c r="AA76" s="66"/>
      <c r="AB76" s="141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</row>
    <row r="77" ht="15.75" customHeight="1">
      <c r="A77" s="131" t="s">
        <v>50</v>
      </c>
      <c r="B77" s="63">
        <v>10.0</v>
      </c>
      <c r="C77" s="63">
        <v>10.0</v>
      </c>
      <c r="E77" s="63"/>
      <c r="F77" s="63"/>
      <c r="G77" s="63"/>
      <c r="H77" s="63"/>
      <c r="I77" s="63"/>
      <c r="J77" s="63"/>
      <c r="K77" s="142"/>
      <c r="L77" s="63"/>
      <c r="M77" s="63"/>
      <c r="N77" s="63"/>
      <c r="O77" s="63"/>
      <c r="P77" s="63"/>
      <c r="Q77" s="66"/>
      <c r="R77" s="143"/>
      <c r="S77" s="143"/>
      <c r="T77" s="66"/>
      <c r="U77" s="66"/>
      <c r="V77" s="66"/>
      <c r="W77" s="66"/>
      <c r="X77" s="66"/>
      <c r="Y77" s="66"/>
      <c r="Z77" s="66"/>
      <c r="AA77" s="66"/>
      <c r="AB77" s="141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</row>
    <row r="78" ht="15.75" customHeight="1">
      <c r="A78" s="131" t="s">
        <v>51</v>
      </c>
      <c r="B78" s="63">
        <v>4.0</v>
      </c>
      <c r="C78" s="63">
        <v>0.0</v>
      </c>
      <c r="E78" s="63"/>
      <c r="F78" s="63"/>
      <c r="G78" s="63"/>
      <c r="H78" s="63"/>
      <c r="I78" s="63"/>
      <c r="J78" s="63"/>
      <c r="K78" s="142"/>
      <c r="L78" s="63"/>
      <c r="M78" s="63"/>
      <c r="N78" s="63"/>
      <c r="O78" s="63"/>
      <c r="P78" s="63"/>
      <c r="Q78" s="66"/>
      <c r="R78" s="143"/>
      <c r="S78" s="143"/>
      <c r="T78" s="66"/>
      <c r="U78" s="66"/>
      <c r="V78" s="66"/>
      <c r="W78" s="66"/>
      <c r="X78" s="66"/>
      <c r="Y78" s="66"/>
      <c r="Z78" s="66"/>
      <c r="AA78" s="66"/>
      <c r="AB78" s="141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</row>
    <row r="79" ht="15.75" customHeight="1">
      <c r="A79" s="131" t="s">
        <v>52</v>
      </c>
      <c r="B79" s="63">
        <v>9.0</v>
      </c>
      <c r="C79" s="63">
        <v>0.0</v>
      </c>
      <c r="D79" s="63"/>
      <c r="E79" s="63"/>
      <c r="F79" s="63"/>
      <c r="G79" s="63"/>
      <c r="H79" s="63"/>
      <c r="I79" s="63"/>
      <c r="J79" s="63"/>
      <c r="K79" s="142"/>
      <c r="L79" s="63"/>
      <c r="M79" s="63"/>
      <c r="N79" s="63"/>
      <c r="O79" s="63"/>
      <c r="P79" s="63"/>
      <c r="Q79" s="66"/>
      <c r="R79" s="143"/>
      <c r="S79" s="143"/>
      <c r="T79" s="66"/>
      <c r="U79" s="66"/>
      <c r="V79" s="66"/>
      <c r="W79" s="66"/>
      <c r="X79" s="66"/>
      <c r="Y79" s="66"/>
      <c r="Z79" s="66"/>
      <c r="AA79" s="66"/>
      <c r="AB79" s="141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</row>
    <row r="80" ht="15.75" customHeight="1">
      <c r="A80" s="131" t="s">
        <v>53</v>
      </c>
      <c r="B80" s="63">
        <v>11.0</v>
      </c>
      <c r="C80" s="63">
        <v>0.0</v>
      </c>
      <c r="D80" s="63"/>
      <c r="E80" s="63"/>
      <c r="F80" s="63"/>
      <c r="G80" s="63"/>
      <c r="H80" s="63"/>
      <c r="I80" s="63"/>
      <c r="J80" s="63"/>
      <c r="K80" s="142"/>
      <c r="L80" s="63"/>
      <c r="M80" s="63"/>
      <c r="N80" s="63"/>
      <c r="O80" s="63"/>
      <c r="P80" s="63"/>
      <c r="Q80" s="66"/>
      <c r="R80" s="143"/>
      <c r="S80" s="143"/>
      <c r="T80" s="66"/>
      <c r="U80" s="66"/>
      <c r="V80" s="66"/>
      <c r="W80" s="66"/>
      <c r="X80" s="66"/>
      <c r="Y80" s="66"/>
      <c r="Z80" s="66"/>
      <c r="AA80" s="66"/>
      <c r="AB80" s="141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</row>
    <row r="81" ht="15.75" customHeight="1">
      <c r="A81" s="131" t="s">
        <v>54</v>
      </c>
      <c r="B81" s="63">
        <v>4.0</v>
      </c>
      <c r="C81" s="63">
        <v>4.0</v>
      </c>
      <c r="D81" s="63"/>
      <c r="E81" s="63"/>
      <c r="F81" s="63"/>
      <c r="G81" s="63"/>
      <c r="H81" s="63"/>
      <c r="I81" s="63"/>
      <c r="J81" s="63"/>
      <c r="K81" s="142"/>
      <c r="L81" s="63"/>
      <c r="M81" s="63"/>
      <c r="N81" s="63"/>
      <c r="O81" s="63"/>
      <c r="P81" s="63"/>
      <c r="Q81" s="66"/>
      <c r="R81" s="143"/>
      <c r="S81" s="143"/>
      <c r="T81" s="66"/>
      <c r="U81" s="66"/>
      <c r="V81" s="66"/>
      <c r="W81" s="66"/>
      <c r="X81" s="66"/>
      <c r="Y81" s="66"/>
      <c r="Z81" s="66"/>
      <c r="AA81" s="66"/>
      <c r="AB81" s="141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</row>
    <row r="82" ht="15.75" customHeight="1">
      <c r="A82" s="131" t="s">
        <v>55</v>
      </c>
      <c r="B82" s="63">
        <v>7.0</v>
      </c>
      <c r="C82" s="63">
        <v>7.0</v>
      </c>
      <c r="D82" s="63"/>
      <c r="E82" s="63"/>
      <c r="F82" s="63"/>
      <c r="G82" s="63"/>
      <c r="H82" s="63"/>
      <c r="I82" s="63"/>
      <c r="J82" s="63"/>
      <c r="K82" s="142"/>
      <c r="L82" s="63"/>
      <c r="M82" s="63"/>
      <c r="N82" s="63"/>
      <c r="O82" s="63"/>
      <c r="P82" s="63"/>
      <c r="Q82" s="66"/>
      <c r="R82" s="143"/>
      <c r="S82" s="143"/>
      <c r="T82" s="66"/>
      <c r="U82" s="66"/>
      <c r="V82" s="66"/>
      <c r="W82" s="66"/>
      <c r="X82" s="66"/>
      <c r="Y82" s="66"/>
      <c r="Z82" s="66"/>
      <c r="AA82" s="66"/>
      <c r="AB82" s="141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</row>
    <row r="83" ht="15.75" customHeight="1">
      <c r="A83" s="131" t="s">
        <v>56</v>
      </c>
      <c r="B83" s="63">
        <v>6.0</v>
      </c>
      <c r="C83" s="63">
        <v>6.0</v>
      </c>
      <c r="D83" s="63"/>
      <c r="E83" s="63"/>
      <c r="F83" s="63"/>
      <c r="G83" s="63"/>
      <c r="H83" s="63"/>
      <c r="I83" s="63"/>
      <c r="J83" s="63"/>
      <c r="K83" s="142"/>
      <c r="L83" s="63"/>
      <c r="M83" s="63"/>
      <c r="N83" s="63"/>
      <c r="O83" s="63"/>
      <c r="P83" s="63"/>
      <c r="Q83" s="66"/>
      <c r="R83" s="143"/>
      <c r="S83" s="143"/>
      <c r="T83" s="66"/>
      <c r="U83" s="66"/>
      <c r="V83" s="66"/>
      <c r="W83" s="66"/>
      <c r="X83" s="66"/>
      <c r="Y83" s="66"/>
      <c r="Z83" s="66"/>
      <c r="AA83" s="66"/>
      <c r="AB83" s="141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</row>
    <row r="84" ht="15.75" customHeight="1">
      <c r="A84" s="131" t="s">
        <v>57</v>
      </c>
      <c r="B84" s="63">
        <v>4.0</v>
      </c>
      <c r="C84" s="63">
        <v>4.0</v>
      </c>
      <c r="D84" s="63"/>
      <c r="E84" s="63"/>
      <c r="F84" s="63"/>
      <c r="G84" s="63"/>
      <c r="H84" s="63"/>
      <c r="I84" s="63"/>
      <c r="J84" s="63"/>
      <c r="K84" s="142"/>
      <c r="L84" s="63"/>
      <c r="M84" s="63"/>
      <c r="N84" s="63"/>
      <c r="O84" s="63"/>
      <c r="P84" s="63"/>
      <c r="Q84" s="66"/>
      <c r="R84" s="143"/>
      <c r="S84" s="143"/>
      <c r="T84" s="66"/>
      <c r="U84" s="66"/>
      <c r="V84" s="66"/>
      <c r="W84" s="66"/>
      <c r="X84" s="66"/>
      <c r="Y84" s="66"/>
      <c r="Z84" s="66"/>
      <c r="AA84" s="66"/>
      <c r="AB84" s="141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</row>
    <row r="85" ht="15.75" customHeight="1">
      <c r="A85" s="131" t="s">
        <v>58</v>
      </c>
      <c r="B85" s="63">
        <v>4.0</v>
      </c>
      <c r="C85" s="63">
        <v>4.0</v>
      </c>
      <c r="D85" s="63"/>
      <c r="E85" s="63"/>
      <c r="F85" s="63"/>
      <c r="G85" s="63"/>
      <c r="H85" s="63"/>
      <c r="I85" s="63"/>
      <c r="J85" s="63"/>
      <c r="K85" s="142"/>
      <c r="L85" s="63"/>
      <c r="M85" s="63"/>
      <c r="N85" s="63"/>
      <c r="O85" s="63"/>
      <c r="P85" s="63"/>
      <c r="Q85" s="66"/>
      <c r="R85" s="143"/>
      <c r="S85" s="143"/>
      <c r="T85" s="66"/>
      <c r="U85" s="66"/>
      <c r="V85" s="66"/>
      <c r="W85" s="66"/>
      <c r="X85" s="66"/>
      <c r="Y85" s="66"/>
      <c r="Z85" s="66"/>
      <c r="AA85" s="66"/>
      <c r="AB85" s="141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</row>
    <row r="86" ht="15.75" customHeight="1">
      <c r="A86" s="142" t="s">
        <v>59</v>
      </c>
      <c r="B86" s="63">
        <v>6.0</v>
      </c>
      <c r="C86" s="63">
        <v>6.0</v>
      </c>
      <c r="D86" s="63"/>
      <c r="E86" s="63"/>
      <c r="F86" s="63"/>
      <c r="G86" s="63"/>
      <c r="H86" s="63"/>
      <c r="I86" s="63"/>
      <c r="J86" s="63"/>
      <c r="K86" s="142"/>
      <c r="L86" s="63"/>
      <c r="M86" s="63"/>
      <c r="N86" s="63"/>
      <c r="O86" s="63"/>
      <c r="P86" s="63"/>
      <c r="Q86" s="66"/>
      <c r="R86" s="143"/>
      <c r="S86" s="143"/>
      <c r="T86" s="66"/>
      <c r="U86" s="66"/>
      <c r="V86" s="66"/>
      <c r="W86" s="66"/>
      <c r="X86" s="66"/>
      <c r="Y86" s="66"/>
      <c r="Z86" s="66"/>
      <c r="AA86" s="66"/>
      <c r="AB86" s="141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</row>
    <row r="87" ht="15.75" customHeight="1">
      <c r="A87" s="142" t="s">
        <v>60</v>
      </c>
      <c r="B87" s="63">
        <v>15.0</v>
      </c>
      <c r="C87" s="63">
        <v>15.0</v>
      </c>
      <c r="D87" s="63"/>
      <c r="E87" s="63"/>
      <c r="F87" s="63"/>
      <c r="G87" s="63"/>
      <c r="H87" s="63"/>
      <c r="I87" s="63"/>
      <c r="J87" s="63"/>
      <c r="K87" s="142"/>
      <c r="L87" s="63"/>
      <c r="M87" s="63"/>
      <c r="N87" s="63"/>
      <c r="O87" s="63"/>
      <c r="P87" s="63"/>
      <c r="Q87" s="66"/>
      <c r="R87" s="143"/>
      <c r="S87" s="143"/>
      <c r="T87" s="66"/>
      <c r="U87" s="66"/>
      <c r="V87" s="66"/>
      <c r="W87" s="66"/>
      <c r="X87" s="66"/>
      <c r="Y87" s="66"/>
      <c r="Z87" s="66"/>
      <c r="AA87" s="66"/>
      <c r="AB87" s="141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</row>
    <row r="88" ht="15.75" customHeight="1">
      <c r="A88" s="142" t="s">
        <v>61</v>
      </c>
      <c r="B88" s="63">
        <v>14.0</v>
      </c>
      <c r="C88" s="63">
        <v>0.0</v>
      </c>
      <c r="D88" s="63"/>
      <c r="E88" s="63"/>
      <c r="F88" s="63"/>
      <c r="G88" s="63"/>
      <c r="H88" s="63"/>
      <c r="I88" s="63"/>
      <c r="J88" s="63"/>
      <c r="K88" s="142"/>
      <c r="L88" s="63"/>
      <c r="M88" s="63"/>
      <c r="N88" s="63"/>
      <c r="O88" s="63"/>
      <c r="P88" s="63"/>
      <c r="Q88" s="66"/>
      <c r="R88" s="143"/>
      <c r="S88" s="143"/>
      <c r="T88" s="66"/>
      <c r="U88" s="66"/>
      <c r="V88" s="66"/>
      <c r="W88" s="66"/>
      <c r="X88" s="66"/>
      <c r="Y88" s="66"/>
      <c r="Z88" s="66"/>
      <c r="AA88" s="66"/>
      <c r="AB88" s="141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</row>
    <row r="89" ht="15.75" customHeight="1">
      <c r="A89" s="142" t="s">
        <v>29</v>
      </c>
      <c r="B89" s="63">
        <v>94.0</v>
      </c>
      <c r="C89" s="63">
        <v>56.0</v>
      </c>
      <c r="D89" s="63"/>
      <c r="E89" s="63"/>
      <c r="F89" s="63"/>
      <c r="G89" s="63"/>
      <c r="H89" s="63"/>
      <c r="I89" s="63"/>
      <c r="J89" s="63"/>
      <c r="K89" s="142"/>
      <c r="L89" s="63"/>
      <c r="M89" s="63"/>
      <c r="N89" s="63"/>
      <c r="O89" s="63"/>
      <c r="P89" s="63"/>
      <c r="Q89" s="66"/>
      <c r="R89" s="143"/>
      <c r="S89" s="143"/>
      <c r="T89" s="66"/>
      <c r="U89" s="66"/>
      <c r="V89" s="66"/>
      <c r="W89" s="66"/>
      <c r="X89" s="66"/>
      <c r="Y89" s="66"/>
      <c r="Z89" s="66"/>
      <c r="AA89" s="66"/>
      <c r="AB89" s="141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</row>
    <row r="90" ht="15.75" customHeight="1">
      <c r="D90" s="63"/>
      <c r="E90" s="63"/>
      <c r="F90" s="63"/>
      <c r="G90" s="63"/>
      <c r="H90" s="63"/>
      <c r="I90" s="63"/>
      <c r="J90" s="63"/>
      <c r="K90" s="142"/>
      <c r="L90" s="63"/>
      <c r="M90" s="63"/>
      <c r="N90" s="63"/>
      <c r="O90" s="63"/>
      <c r="P90" s="63"/>
      <c r="Q90" s="66"/>
      <c r="R90" s="143"/>
      <c r="S90" s="143"/>
      <c r="T90" s="66"/>
      <c r="U90" s="66"/>
      <c r="V90" s="66"/>
      <c r="W90" s="66"/>
      <c r="X90" s="66"/>
      <c r="Y90" s="66"/>
      <c r="Z90" s="66"/>
      <c r="AA90" s="66"/>
      <c r="AB90" s="141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</row>
    <row r="91" ht="15.75" customHeight="1">
      <c r="A91" s="66"/>
      <c r="B91" s="63"/>
      <c r="C91" s="63"/>
      <c r="D91" s="63"/>
      <c r="E91" s="63"/>
      <c r="F91" s="63"/>
      <c r="G91" s="63"/>
      <c r="H91" s="63"/>
      <c r="I91" s="63"/>
      <c r="J91" s="63"/>
      <c r="K91" s="142"/>
      <c r="L91" s="63"/>
      <c r="M91" s="63"/>
      <c r="N91" s="63"/>
      <c r="O91" s="63"/>
      <c r="P91" s="63"/>
      <c r="Q91" s="66"/>
      <c r="R91" s="143"/>
      <c r="S91" s="143"/>
      <c r="T91" s="66"/>
      <c r="U91" s="66"/>
      <c r="V91" s="66"/>
      <c r="W91" s="66"/>
      <c r="X91" s="66"/>
      <c r="Y91" s="66"/>
      <c r="Z91" s="66"/>
      <c r="AA91" s="66"/>
      <c r="AB91" s="141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</row>
    <row r="92" ht="15.75" customHeight="1">
      <c r="A92" s="66"/>
      <c r="B92" s="63"/>
      <c r="C92" s="63"/>
      <c r="D92" s="63"/>
      <c r="E92" s="63"/>
      <c r="F92" s="63"/>
      <c r="G92" s="63"/>
      <c r="H92" s="63"/>
      <c r="I92" s="63"/>
      <c r="J92" s="63"/>
      <c r="K92" s="142"/>
      <c r="L92" s="63"/>
      <c r="M92" s="63"/>
      <c r="N92" s="63"/>
      <c r="O92" s="63"/>
      <c r="P92" s="63"/>
      <c r="Q92" s="66"/>
      <c r="R92" s="143"/>
      <c r="S92" s="143"/>
      <c r="T92" s="66"/>
      <c r="U92" s="66"/>
      <c r="V92" s="66"/>
      <c r="W92" s="66"/>
      <c r="X92" s="66"/>
      <c r="Y92" s="66"/>
      <c r="Z92" s="66"/>
      <c r="AA92" s="66"/>
      <c r="AB92" s="141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</row>
    <row r="93" ht="15.75" customHeight="1">
      <c r="A93" s="67" t="s">
        <v>121</v>
      </c>
      <c r="B93" s="143"/>
      <c r="C93" s="143"/>
      <c r="D93" s="63"/>
      <c r="E93" s="63"/>
      <c r="F93" s="63"/>
      <c r="G93" s="63"/>
      <c r="H93" s="63"/>
      <c r="I93" s="63"/>
      <c r="J93" s="63"/>
      <c r="K93" s="142"/>
      <c r="L93" s="63"/>
      <c r="M93" s="63"/>
      <c r="N93" s="63"/>
      <c r="O93" s="63"/>
      <c r="P93" s="63"/>
      <c r="Q93" s="66"/>
      <c r="R93" s="143"/>
      <c r="S93" s="143"/>
      <c r="T93" s="66"/>
      <c r="U93" s="66"/>
      <c r="V93" s="66"/>
      <c r="W93" s="66"/>
      <c r="X93" s="66"/>
      <c r="Y93" s="66"/>
      <c r="Z93" s="66"/>
      <c r="AA93" s="66"/>
      <c r="AB93" s="141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</row>
    <row r="94" ht="15.75" customHeight="1">
      <c r="B94" s="143"/>
      <c r="C94" s="143"/>
      <c r="D94" s="63"/>
      <c r="E94" s="63"/>
      <c r="F94" s="63"/>
      <c r="G94" s="63"/>
      <c r="H94" s="63"/>
      <c r="I94" s="63"/>
      <c r="J94" s="63"/>
      <c r="K94" s="142"/>
      <c r="L94" s="63"/>
      <c r="M94" s="63"/>
      <c r="N94" s="63"/>
      <c r="O94" s="63"/>
      <c r="P94" s="63"/>
      <c r="Q94" s="66"/>
      <c r="R94" s="143"/>
      <c r="S94" s="143"/>
      <c r="T94" s="66"/>
      <c r="U94" s="66"/>
      <c r="V94" s="66"/>
      <c r="W94" s="66"/>
      <c r="X94" s="66"/>
      <c r="Y94" s="66"/>
      <c r="Z94" s="66"/>
      <c r="AA94" s="66"/>
      <c r="AB94" s="141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</row>
    <row r="95" ht="15.75" customHeight="1">
      <c r="A95" s="62" t="s">
        <v>122</v>
      </c>
      <c r="B95" s="63" t="s">
        <v>118</v>
      </c>
      <c r="C95" s="63" t="s">
        <v>123</v>
      </c>
      <c r="D95" s="63" t="s">
        <v>124</v>
      </c>
      <c r="E95" s="63" t="s">
        <v>125</v>
      </c>
      <c r="F95" s="63" t="s">
        <v>126</v>
      </c>
      <c r="G95" s="63" t="s">
        <v>127</v>
      </c>
      <c r="H95" s="63" t="s">
        <v>119</v>
      </c>
      <c r="I95" s="63"/>
      <c r="J95" s="63"/>
      <c r="K95" s="142"/>
      <c r="L95" s="63"/>
      <c r="M95" s="62"/>
      <c r="N95" s="62"/>
      <c r="O95" s="63"/>
      <c r="P95" s="63"/>
      <c r="Q95" s="63"/>
      <c r="R95" s="143"/>
      <c r="S95" s="143"/>
      <c r="T95" s="66"/>
      <c r="U95" s="66"/>
      <c r="V95" s="66"/>
      <c r="W95" s="66"/>
      <c r="X95" s="66"/>
      <c r="Y95" s="66"/>
      <c r="Z95" s="66"/>
      <c r="AA95" s="66"/>
      <c r="AB95" s="141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</row>
    <row r="96" ht="15.75" customHeight="1">
      <c r="A96" s="131" t="s">
        <v>37</v>
      </c>
      <c r="B96" s="63">
        <v>9.0</v>
      </c>
      <c r="C96" s="63">
        <v>9.0</v>
      </c>
      <c r="D96" s="63">
        <v>8.0</v>
      </c>
      <c r="E96" s="63">
        <v>8.0</v>
      </c>
      <c r="F96" s="63">
        <v>5.0</v>
      </c>
      <c r="G96" s="63">
        <v>4.0</v>
      </c>
      <c r="H96" s="63">
        <v>3.0</v>
      </c>
      <c r="I96" s="63"/>
      <c r="J96" s="63"/>
      <c r="K96" s="142"/>
      <c r="L96" s="63"/>
      <c r="M96" s="131"/>
      <c r="N96" s="131"/>
      <c r="O96" s="63"/>
      <c r="P96" s="63"/>
      <c r="Q96" s="63"/>
      <c r="R96" s="143"/>
      <c r="S96" s="143"/>
      <c r="T96" s="66"/>
      <c r="U96" s="66"/>
      <c r="V96" s="66"/>
      <c r="W96" s="66"/>
      <c r="X96" s="66"/>
      <c r="Y96" s="66"/>
      <c r="Z96" s="66"/>
      <c r="AA96" s="66"/>
      <c r="AB96" s="141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</row>
    <row r="97" ht="15.75" customHeight="1">
      <c r="A97" s="131" t="s">
        <v>38</v>
      </c>
      <c r="B97" s="63">
        <v>8.0</v>
      </c>
      <c r="C97" s="63">
        <v>8.0</v>
      </c>
      <c r="D97" s="63">
        <v>5.0</v>
      </c>
      <c r="E97" s="63">
        <v>5.0</v>
      </c>
      <c r="F97" s="63">
        <v>5.0</v>
      </c>
      <c r="G97" s="63">
        <v>4.0</v>
      </c>
      <c r="H97" s="63">
        <v>4.0</v>
      </c>
      <c r="I97" s="63"/>
      <c r="J97" s="63"/>
      <c r="K97" s="142"/>
      <c r="L97" s="63"/>
      <c r="M97" s="131"/>
      <c r="N97" s="131"/>
      <c r="O97" s="63"/>
      <c r="P97" s="63"/>
      <c r="Q97" s="63"/>
      <c r="R97" s="143"/>
      <c r="S97" s="143"/>
      <c r="T97" s="66"/>
      <c r="U97" s="66"/>
      <c r="V97" s="66"/>
      <c r="W97" s="66"/>
      <c r="X97" s="66"/>
      <c r="Y97" s="66"/>
      <c r="Z97" s="66"/>
      <c r="AA97" s="66"/>
      <c r="AB97" s="141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</row>
    <row r="98" ht="15.75" customHeight="1">
      <c r="A98" s="131" t="s">
        <v>39</v>
      </c>
      <c r="B98" s="63">
        <v>9.0</v>
      </c>
      <c r="C98" s="63">
        <v>9.0</v>
      </c>
      <c r="D98" s="63">
        <v>9.0</v>
      </c>
      <c r="E98" s="63">
        <v>6.0</v>
      </c>
      <c r="F98" s="63">
        <v>6.0</v>
      </c>
      <c r="G98" s="63">
        <v>6.0</v>
      </c>
      <c r="H98" s="63">
        <v>5.0</v>
      </c>
      <c r="I98" s="63"/>
      <c r="J98" s="63"/>
      <c r="K98" s="142"/>
      <c r="L98" s="63"/>
      <c r="M98" s="131"/>
      <c r="N98" s="131"/>
      <c r="O98" s="63"/>
      <c r="P98" s="63"/>
      <c r="Q98" s="63"/>
      <c r="R98" s="143"/>
      <c r="S98" s="143"/>
      <c r="T98" s="66"/>
      <c r="U98" s="66"/>
      <c r="V98" s="66"/>
      <c r="W98" s="66"/>
      <c r="X98" s="66"/>
      <c r="Y98" s="66"/>
      <c r="Z98" s="66"/>
      <c r="AA98" s="66"/>
      <c r="AB98" s="141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</row>
    <row r="99" ht="15.75" customHeight="1">
      <c r="A99" s="131" t="s">
        <v>40</v>
      </c>
      <c r="B99" s="63">
        <v>4.0</v>
      </c>
      <c r="C99" s="63">
        <v>4.0</v>
      </c>
      <c r="D99" s="63">
        <v>3.0</v>
      </c>
      <c r="E99" s="63">
        <v>2.0</v>
      </c>
      <c r="F99" s="63">
        <v>2.0</v>
      </c>
      <c r="G99" s="63">
        <v>1.0</v>
      </c>
      <c r="H99" s="63">
        <v>1.0</v>
      </c>
      <c r="I99" s="63"/>
      <c r="J99" s="63"/>
      <c r="K99" s="142"/>
      <c r="L99" s="63"/>
      <c r="M99" s="131"/>
      <c r="N99" s="131"/>
      <c r="O99" s="63"/>
      <c r="P99" s="63"/>
      <c r="Q99" s="63"/>
      <c r="R99" s="143"/>
      <c r="S99" s="143"/>
      <c r="T99" s="66"/>
      <c r="U99" s="66"/>
      <c r="V99" s="66"/>
      <c r="W99" s="66"/>
      <c r="X99" s="66"/>
      <c r="Y99" s="66"/>
      <c r="Z99" s="66"/>
      <c r="AA99" s="66"/>
      <c r="AB99" s="141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</row>
    <row r="100" ht="15.75" customHeight="1">
      <c r="A100" s="131" t="s">
        <v>41</v>
      </c>
      <c r="B100" s="63">
        <v>15.0</v>
      </c>
      <c r="C100" s="63">
        <v>15.0</v>
      </c>
      <c r="D100" s="63">
        <v>13.0</v>
      </c>
      <c r="E100" s="63">
        <v>13.0</v>
      </c>
      <c r="F100" s="63">
        <v>11.0</v>
      </c>
      <c r="G100" s="63">
        <v>11.0</v>
      </c>
      <c r="H100" s="63">
        <v>8.0</v>
      </c>
      <c r="I100" s="63"/>
      <c r="J100" s="63"/>
      <c r="K100" s="142"/>
      <c r="L100" s="63"/>
      <c r="M100" s="131"/>
      <c r="N100" s="131"/>
      <c r="O100" s="63"/>
      <c r="P100" s="63"/>
      <c r="Q100" s="63"/>
      <c r="R100" s="143"/>
      <c r="S100" s="143"/>
      <c r="T100" s="66"/>
      <c r="U100" s="66"/>
      <c r="V100" s="66"/>
      <c r="W100" s="66"/>
      <c r="X100" s="66"/>
      <c r="Y100" s="66"/>
      <c r="Z100" s="66"/>
      <c r="AA100" s="66"/>
      <c r="AB100" s="141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</row>
    <row r="101" ht="15.75" customHeight="1">
      <c r="A101" s="131" t="s">
        <v>42</v>
      </c>
      <c r="B101" s="63">
        <v>7.0</v>
      </c>
      <c r="C101" s="63">
        <v>7.0</v>
      </c>
      <c r="D101" s="63">
        <v>6.0</v>
      </c>
      <c r="E101" s="63">
        <v>5.0</v>
      </c>
      <c r="F101" s="63">
        <v>3.0</v>
      </c>
      <c r="G101" s="63">
        <v>3.0</v>
      </c>
      <c r="H101" s="63">
        <v>3.0</v>
      </c>
      <c r="I101" s="63"/>
      <c r="J101" s="63"/>
      <c r="K101" s="142"/>
      <c r="L101" s="63"/>
      <c r="M101" s="131"/>
      <c r="N101" s="131"/>
      <c r="O101" s="63"/>
      <c r="P101" s="63"/>
      <c r="Q101" s="63"/>
      <c r="R101" s="143"/>
      <c r="S101" s="143"/>
      <c r="T101" s="66"/>
      <c r="U101" s="66"/>
      <c r="V101" s="66"/>
      <c r="W101" s="66"/>
      <c r="X101" s="66"/>
      <c r="Y101" s="66"/>
      <c r="Z101" s="66"/>
      <c r="AA101" s="66"/>
      <c r="AB101" s="141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</row>
    <row r="102" ht="15.75" customHeight="1">
      <c r="A102" s="131" t="s">
        <v>111</v>
      </c>
      <c r="B102" s="63">
        <v>25.0</v>
      </c>
      <c r="C102" s="63">
        <v>25.0</v>
      </c>
      <c r="D102" s="63">
        <v>25.0</v>
      </c>
      <c r="E102" s="63">
        <v>25.0</v>
      </c>
      <c r="F102" s="63">
        <v>25.0</v>
      </c>
      <c r="G102" s="63">
        <v>25.0</v>
      </c>
      <c r="H102" s="63">
        <v>23.0</v>
      </c>
      <c r="I102" s="63"/>
      <c r="J102" s="63"/>
      <c r="K102" s="142"/>
      <c r="L102" s="63"/>
      <c r="M102" s="131"/>
      <c r="N102" s="131"/>
      <c r="O102" s="63"/>
      <c r="P102" s="63"/>
      <c r="Q102" s="63"/>
      <c r="R102" s="143"/>
      <c r="S102" s="143"/>
      <c r="T102" s="66"/>
      <c r="U102" s="66"/>
      <c r="V102" s="66"/>
      <c r="W102" s="66"/>
      <c r="X102" s="66"/>
      <c r="Y102" s="66"/>
      <c r="Z102" s="66"/>
      <c r="AA102" s="66"/>
      <c r="AB102" s="141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</row>
    <row r="103" ht="15.75" customHeight="1">
      <c r="A103" s="131" t="s">
        <v>44</v>
      </c>
      <c r="B103" s="63">
        <v>7.0</v>
      </c>
      <c r="C103" s="63">
        <v>7.0</v>
      </c>
      <c r="D103" s="63">
        <v>7.0</v>
      </c>
      <c r="E103" s="63">
        <v>7.0</v>
      </c>
      <c r="F103" s="63">
        <v>7.0</v>
      </c>
      <c r="G103" s="63">
        <v>7.0</v>
      </c>
      <c r="H103" s="63">
        <v>3.0</v>
      </c>
      <c r="I103" s="63"/>
      <c r="J103" s="63"/>
      <c r="K103" s="142"/>
      <c r="L103" s="63"/>
      <c r="M103" s="131"/>
      <c r="N103" s="131"/>
      <c r="O103" s="63"/>
      <c r="P103" s="63"/>
      <c r="Q103" s="63"/>
      <c r="R103" s="143"/>
      <c r="S103" s="143"/>
      <c r="T103" s="66"/>
      <c r="U103" s="66"/>
      <c r="V103" s="66"/>
      <c r="W103" s="66"/>
      <c r="X103" s="66"/>
      <c r="Y103" s="66"/>
      <c r="Z103" s="66"/>
      <c r="AA103" s="66"/>
      <c r="AB103" s="141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</row>
    <row r="104" ht="15.75" customHeight="1">
      <c r="A104" s="131" t="s">
        <v>45</v>
      </c>
      <c r="B104" s="63">
        <v>10.0</v>
      </c>
      <c r="C104" s="63">
        <v>10.0</v>
      </c>
      <c r="D104" s="63">
        <v>10.0</v>
      </c>
      <c r="E104" s="63">
        <v>8.0</v>
      </c>
      <c r="F104" s="63">
        <v>8.0</v>
      </c>
      <c r="G104" s="63">
        <v>6.0</v>
      </c>
      <c r="H104" s="63">
        <v>6.0</v>
      </c>
      <c r="I104" s="63"/>
      <c r="J104" s="63"/>
      <c r="K104" s="142"/>
      <c r="L104" s="63"/>
      <c r="M104" s="131"/>
      <c r="N104" s="131"/>
      <c r="O104" s="63"/>
      <c r="P104" s="63"/>
      <c r="Q104" s="63"/>
      <c r="R104" s="143"/>
      <c r="S104" s="143"/>
      <c r="T104" s="66"/>
      <c r="U104" s="66"/>
      <c r="V104" s="66"/>
      <c r="W104" s="66"/>
      <c r="X104" s="66"/>
      <c r="Y104" s="66"/>
      <c r="Z104" s="66"/>
      <c r="AA104" s="66"/>
      <c r="AB104" s="141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</row>
    <row r="105" ht="15.75" customHeight="1">
      <c r="A105" s="131" t="s">
        <v>29</v>
      </c>
      <c r="B105" s="63">
        <v>94.0</v>
      </c>
      <c r="C105" s="63">
        <v>94.0</v>
      </c>
      <c r="D105" s="63">
        <v>86.0</v>
      </c>
      <c r="E105" s="63">
        <v>79.0</v>
      </c>
      <c r="F105" s="63">
        <v>72.0</v>
      </c>
      <c r="G105" s="63">
        <v>67.0</v>
      </c>
      <c r="H105" s="63">
        <v>56.0</v>
      </c>
      <c r="I105" s="63"/>
      <c r="J105" s="63"/>
      <c r="K105" s="142"/>
      <c r="L105" s="63"/>
      <c r="M105" s="131"/>
      <c r="N105" s="131"/>
      <c r="O105" s="63"/>
      <c r="P105" s="63"/>
      <c r="Q105" s="63"/>
      <c r="R105" s="143"/>
      <c r="S105" s="143"/>
      <c r="T105" s="66"/>
      <c r="U105" s="66"/>
      <c r="V105" s="66"/>
      <c r="W105" s="66"/>
      <c r="X105" s="66"/>
      <c r="Y105" s="66"/>
      <c r="Z105" s="66"/>
      <c r="AA105" s="66"/>
      <c r="AB105" s="141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</row>
    <row r="106" ht="15.75" customHeight="1">
      <c r="A106" s="131"/>
      <c r="B106" s="63"/>
      <c r="C106" s="63"/>
      <c r="D106" s="63"/>
      <c r="E106" s="63"/>
      <c r="F106" s="63"/>
      <c r="G106" s="63"/>
      <c r="H106" s="63"/>
      <c r="I106" s="63"/>
      <c r="J106" s="63"/>
      <c r="K106" s="142"/>
      <c r="L106" s="63"/>
      <c r="M106" s="131"/>
      <c r="N106" s="131"/>
      <c r="O106" s="63"/>
      <c r="P106" s="63"/>
      <c r="Q106" s="63"/>
      <c r="R106" s="143"/>
      <c r="S106" s="143"/>
      <c r="T106" s="66"/>
      <c r="U106" s="66"/>
      <c r="V106" s="66"/>
      <c r="W106" s="66"/>
      <c r="X106" s="66"/>
      <c r="Y106" s="66"/>
      <c r="Z106" s="66"/>
      <c r="AA106" s="66"/>
      <c r="AB106" s="141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</row>
    <row r="107" ht="15.75" customHeight="1">
      <c r="A107" s="66"/>
      <c r="B107" s="143"/>
      <c r="C107" s="143"/>
      <c r="D107" s="63"/>
      <c r="E107" s="63"/>
      <c r="F107" s="63"/>
      <c r="G107" s="63"/>
      <c r="H107" s="63"/>
      <c r="I107" s="63"/>
      <c r="J107" s="63"/>
      <c r="K107" s="142"/>
      <c r="L107" s="63"/>
      <c r="M107" s="66"/>
      <c r="N107" s="66"/>
      <c r="O107" s="143"/>
      <c r="P107" s="143"/>
      <c r="Q107" s="143"/>
      <c r="R107" s="143"/>
      <c r="S107" s="143"/>
      <c r="T107" s="66"/>
      <c r="U107" s="66"/>
      <c r="V107" s="66"/>
      <c r="W107" s="66"/>
      <c r="X107" s="66"/>
      <c r="Y107" s="66"/>
      <c r="Z107" s="66"/>
      <c r="AA107" s="66"/>
      <c r="AB107" s="141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</row>
    <row r="108" ht="15.75" customHeight="1">
      <c r="A108" s="66"/>
      <c r="B108" s="143"/>
      <c r="C108" s="143"/>
      <c r="D108" s="63"/>
      <c r="E108" s="63"/>
      <c r="F108" s="63"/>
      <c r="G108" s="63"/>
      <c r="H108" s="63"/>
      <c r="I108" s="63"/>
      <c r="J108" s="63"/>
      <c r="K108" s="142"/>
      <c r="L108" s="63"/>
      <c r="M108" s="66"/>
      <c r="N108" s="66"/>
      <c r="O108" s="143"/>
      <c r="P108" s="143"/>
      <c r="Q108" s="143"/>
      <c r="R108" s="143"/>
      <c r="S108" s="143"/>
      <c r="T108" s="66"/>
      <c r="U108" s="66"/>
      <c r="V108" s="66"/>
      <c r="W108" s="66"/>
      <c r="X108" s="66"/>
      <c r="Y108" s="66"/>
      <c r="Z108" s="66"/>
      <c r="AA108" s="66"/>
      <c r="AB108" s="141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</row>
    <row r="109" ht="15.75" customHeight="1">
      <c r="A109" s="66"/>
      <c r="B109" s="143"/>
      <c r="C109" s="143"/>
      <c r="D109" s="63"/>
      <c r="E109" s="63"/>
      <c r="F109" s="63"/>
      <c r="G109" s="63"/>
      <c r="H109" s="63"/>
      <c r="I109" s="63"/>
      <c r="J109" s="63"/>
      <c r="K109" s="142"/>
      <c r="L109" s="63"/>
      <c r="M109" s="66"/>
      <c r="N109" s="66"/>
      <c r="O109" s="143"/>
      <c r="P109" s="143"/>
      <c r="Q109" s="143"/>
      <c r="R109" s="143"/>
      <c r="S109" s="143"/>
      <c r="T109" s="66"/>
      <c r="U109" s="66"/>
      <c r="V109" s="66"/>
      <c r="W109" s="66"/>
      <c r="X109" s="66"/>
      <c r="Y109" s="66"/>
      <c r="Z109" s="66"/>
      <c r="AA109" s="66"/>
      <c r="AB109" s="141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</row>
    <row r="110" ht="15.75" customHeight="1">
      <c r="A110" s="66"/>
      <c r="B110" s="143"/>
      <c r="C110" s="143"/>
      <c r="D110" s="63"/>
      <c r="E110" s="63"/>
      <c r="F110" s="63"/>
      <c r="G110" s="63"/>
      <c r="H110" s="63"/>
      <c r="I110" s="63"/>
      <c r="J110" s="63"/>
      <c r="K110" s="142"/>
      <c r="L110" s="63"/>
      <c r="M110" s="66"/>
      <c r="N110" s="66"/>
      <c r="O110" s="143"/>
      <c r="P110" s="143"/>
      <c r="Q110" s="143"/>
      <c r="R110" s="143"/>
      <c r="S110" s="143"/>
      <c r="T110" s="66"/>
      <c r="U110" s="66"/>
      <c r="V110" s="66"/>
      <c r="W110" s="66"/>
      <c r="X110" s="66"/>
      <c r="Y110" s="66"/>
      <c r="Z110" s="66"/>
      <c r="AA110" s="66"/>
      <c r="AB110" s="141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</row>
    <row r="111" ht="15.75" customHeight="1">
      <c r="D111" s="63"/>
      <c r="E111" s="63"/>
      <c r="F111" s="63"/>
      <c r="G111" s="63"/>
      <c r="H111" s="63"/>
      <c r="I111" s="63"/>
      <c r="J111" s="63"/>
      <c r="K111" s="142"/>
      <c r="L111" s="63"/>
      <c r="M111" s="63"/>
      <c r="N111" s="63"/>
      <c r="O111" s="63"/>
      <c r="P111" s="63"/>
      <c r="Q111" s="66"/>
      <c r="R111" s="143"/>
      <c r="S111" s="143"/>
      <c r="T111" s="66"/>
      <c r="U111" s="66"/>
      <c r="V111" s="66"/>
      <c r="W111" s="66"/>
      <c r="X111" s="66"/>
      <c r="Y111" s="66"/>
      <c r="Z111" s="66"/>
      <c r="AA111" s="66"/>
      <c r="AB111" s="141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</row>
    <row r="112" ht="15.75" customHeight="1">
      <c r="A112" s="67" t="s">
        <v>128</v>
      </c>
      <c r="B112" s="66"/>
      <c r="C112" s="66"/>
      <c r="D112" s="63"/>
      <c r="E112" s="63"/>
      <c r="F112" s="63"/>
      <c r="G112" s="63"/>
      <c r="H112" s="63"/>
      <c r="I112" s="63"/>
      <c r="J112" s="63"/>
      <c r="K112" s="142"/>
      <c r="L112" s="63"/>
      <c r="M112" s="63"/>
      <c r="N112" s="63"/>
      <c r="O112" s="63"/>
      <c r="P112" s="63"/>
      <c r="Q112" s="66"/>
      <c r="R112" s="143"/>
      <c r="S112" s="143"/>
      <c r="T112" s="66"/>
      <c r="U112" s="66"/>
      <c r="V112" s="66"/>
      <c r="W112" s="66"/>
      <c r="X112" s="66"/>
      <c r="Y112" s="66"/>
      <c r="Z112" s="66"/>
      <c r="AA112" s="66"/>
      <c r="AB112" s="141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</row>
    <row r="113" ht="15.75" customHeight="1">
      <c r="B113" s="66"/>
      <c r="C113" s="66"/>
      <c r="D113" s="63"/>
      <c r="E113" s="63"/>
      <c r="F113" s="63"/>
      <c r="G113" s="63"/>
      <c r="H113" s="63"/>
      <c r="I113" s="63"/>
      <c r="J113" s="63"/>
      <c r="K113" s="142"/>
      <c r="L113" s="63"/>
      <c r="M113" s="63"/>
      <c r="N113" s="63"/>
      <c r="O113" s="63"/>
      <c r="P113" s="63"/>
      <c r="Q113" s="66"/>
      <c r="R113" s="143"/>
      <c r="S113" s="143"/>
      <c r="T113" s="66"/>
      <c r="U113" s="66"/>
      <c r="V113" s="66"/>
      <c r="W113" s="66"/>
      <c r="X113" s="66"/>
      <c r="Y113" s="66"/>
      <c r="Z113" s="66"/>
      <c r="AA113" s="66"/>
      <c r="AB113" s="141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</row>
    <row r="114" ht="15.75" customHeight="1">
      <c r="A114" s="62" t="s">
        <v>129</v>
      </c>
      <c r="B114" s="63" t="s">
        <v>118</v>
      </c>
      <c r="C114" s="63" t="s">
        <v>119</v>
      </c>
      <c r="D114" s="63"/>
      <c r="E114" s="63"/>
      <c r="F114" s="63"/>
      <c r="G114" s="63"/>
      <c r="H114" s="63"/>
      <c r="I114" s="63"/>
      <c r="J114" s="63"/>
      <c r="K114" s="142"/>
      <c r="L114" s="63"/>
      <c r="M114" s="63"/>
      <c r="N114" s="63"/>
      <c r="O114" s="63"/>
      <c r="P114" s="63"/>
      <c r="Q114" s="66"/>
      <c r="R114" s="143"/>
      <c r="S114" s="143"/>
      <c r="T114" s="66"/>
      <c r="U114" s="66"/>
      <c r="V114" s="66"/>
      <c r="W114" s="66"/>
      <c r="X114" s="66"/>
      <c r="Y114" s="66"/>
      <c r="Z114" s="66"/>
      <c r="AA114" s="66"/>
      <c r="AB114" s="141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</row>
    <row r="115" ht="15.75" customHeight="1">
      <c r="A115" s="131" t="s">
        <v>71</v>
      </c>
      <c r="B115" s="63">
        <v>12.0</v>
      </c>
      <c r="C115" s="63">
        <v>12.0</v>
      </c>
      <c r="D115" s="63"/>
      <c r="E115" s="63"/>
      <c r="F115" s="63"/>
      <c r="G115" s="63"/>
      <c r="H115" s="63"/>
      <c r="I115" s="63"/>
      <c r="J115" s="63"/>
      <c r="K115" s="142"/>
      <c r="L115" s="63"/>
      <c r="M115" s="63"/>
      <c r="N115" s="63"/>
      <c r="O115" s="63"/>
      <c r="P115" s="63"/>
      <c r="Q115" s="66"/>
      <c r="R115" s="143"/>
      <c r="S115" s="143"/>
      <c r="T115" s="66"/>
      <c r="U115" s="66"/>
      <c r="V115" s="66"/>
      <c r="W115" s="66"/>
      <c r="X115" s="66"/>
      <c r="Y115" s="66"/>
      <c r="Z115" s="66"/>
      <c r="AA115" s="66"/>
      <c r="AB115" s="141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</row>
    <row r="116" ht="15.75" customHeight="1">
      <c r="A116" s="131" t="s">
        <v>130</v>
      </c>
      <c r="B116" s="63">
        <v>6.0</v>
      </c>
      <c r="C116" s="63">
        <v>6.0</v>
      </c>
      <c r="D116" s="63"/>
      <c r="E116" s="63"/>
      <c r="F116" s="63"/>
      <c r="G116" s="63"/>
      <c r="H116" s="63"/>
      <c r="I116" s="63"/>
      <c r="J116" s="63"/>
      <c r="K116" s="142"/>
      <c r="L116" s="63"/>
      <c r="M116" s="63"/>
      <c r="N116" s="63"/>
      <c r="O116" s="63"/>
      <c r="P116" s="63"/>
      <c r="Q116" s="66"/>
      <c r="R116" s="143"/>
      <c r="S116" s="143"/>
      <c r="T116" s="66"/>
      <c r="U116" s="66"/>
      <c r="V116" s="66"/>
      <c r="W116" s="66"/>
      <c r="X116" s="66"/>
      <c r="Y116" s="66"/>
      <c r="Z116" s="66"/>
      <c r="AA116" s="66"/>
      <c r="AB116" s="141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</row>
    <row r="117" ht="15.75" customHeight="1">
      <c r="A117" s="131" t="s">
        <v>131</v>
      </c>
      <c r="B117" s="63">
        <v>6.0</v>
      </c>
      <c r="C117" s="63">
        <v>0.0</v>
      </c>
      <c r="D117" s="63"/>
      <c r="E117" s="63"/>
      <c r="F117" s="63"/>
      <c r="G117" s="63"/>
      <c r="H117" s="63"/>
      <c r="I117" s="63"/>
      <c r="J117" s="63"/>
      <c r="K117" s="142"/>
      <c r="L117" s="63"/>
      <c r="M117" s="63"/>
      <c r="N117" s="63"/>
      <c r="O117" s="63"/>
      <c r="P117" s="63"/>
      <c r="Q117" s="66"/>
      <c r="R117" s="143"/>
      <c r="S117" s="143"/>
      <c r="T117" s="66"/>
      <c r="U117" s="66"/>
      <c r="V117" s="66"/>
      <c r="W117" s="66"/>
      <c r="X117" s="66"/>
      <c r="Y117" s="66"/>
      <c r="Z117" s="66"/>
      <c r="AA117" s="66"/>
      <c r="AB117" s="141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</row>
    <row r="118" ht="15.75" customHeight="1">
      <c r="A118" s="131" t="s">
        <v>74</v>
      </c>
      <c r="B118" s="63">
        <v>46.0</v>
      </c>
      <c r="C118" s="63">
        <v>14.0</v>
      </c>
      <c r="D118" s="63"/>
      <c r="E118" s="63"/>
      <c r="F118" s="63"/>
      <c r="G118" s="63"/>
      <c r="H118" s="63"/>
      <c r="I118" s="63"/>
      <c r="J118" s="63"/>
      <c r="K118" s="142"/>
      <c r="L118" s="63"/>
      <c r="M118" s="63"/>
      <c r="N118" s="63"/>
      <c r="O118" s="63"/>
      <c r="P118" s="63"/>
      <c r="Q118" s="66"/>
      <c r="R118" s="143"/>
      <c r="S118" s="143"/>
      <c r="T118" s="66"/>
      <c r="U118" s="66"/>
      <c r="V118" s="66"/>
      <c r="W118" s="66"/>
      <c r="X118" s="66"/>
      <c r="Y118" s="66"/>
      <c r="Z118" s="66"/>
      <c r="AA118" s="66"/>
      <c r="AB118" s="141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</row>
    <row r="119" ht="15.75" customHeight="1">
      <c r="A119" s="131" t="s">
        <v>75</v>
      </c>
      <c r="B119" s="63">
        <v>16.0</v>
      </c>
      <c r="C119" s="63">
        <v>16.0</v>
      </c>
      <c r="D119" s="63"/>
      <c r="E119" s="63"/>
      <c r="F119" s="63"/>
      <c r="G119" s="63"/>
      <c r="H119" s="63"/>
      <c r="I119" s="63"/>
      <c r="J119" s="63"/>
      <c r="K119" s="142"/>
      <c r="L119" s="63"/>
      <c r="M119" s="63"/>
      <c r="N119" s="63"/>
      <c r="O119" s="63"/>
      <c r="P119" s="63"/>
      <c r="Q119" s="66"/>
      <c r="R119" s="143"/>
      <c r="S119" s="143"/>
      <c r="T119" s="66"/>
      <c r="U119" s="66"/>
      <c r="V119" s="66"/>
      <c r="W119" s="66"/>
      <c r="X119" s="66"/>
      <c r="Y119" s="66"/>
      <c r="Z119" s="66"/>
      <c r="AA119" s="66"/>
      <c r="AB119" s="141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</row>
    <row r="120" ht="15.75" customHeight="1">
      <c r="A120" s="131" t="s">
        <v>132</v>
      </c>
      <c r="B120" s="63">
        <v>8.0</v>
      </c>
      <c r="C120" s="63">
        <v>8.0</v>
      </c>
      <c r="D120" s="63"/>
      <c r="E120" s="63"/>
      <c r="F120" s="63"/>
      <c r="G120" s="63"/>
      <c r="H120" s="63"/>
      <c r="I120" s="63"/>
      <c r="J120" s="63"/>
      <c r="K120" s="142"/>
      <c r="L120" s="63"/>
      <c r="M120" s="63"/>
      <c r="N120" s="63"/>
      <c r="O120" s="63"/>
      <c r="P120" s="63"/>
      <c r="Q120" s="66"/>
      <c r="R120" s="143"/>
      <c r="S120" s="143"/>
      <c r="T120" s="66"/>
      <c r="U120" s="66"/>
      <c r="V120" s="66"/>
      <c r="W120" s="66"/>
      <c r="X120" s="66"/>
      <c r="Y120" s="66"/>
      <c r="Z120" s="66"/>
      <c r="AA120" s="66"/>
      <c r="AB120" s="141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</row>
    <row r="121" ht="15.75" customHeight="1">
      <c r="A121" s="131" t="s">
        <v>29</v>
      </c>
      <c r="B121" s="63">
        <v>94.0</v>
      </c>
      <c r="C121" s="63">
        <v>56.0</v>
      </c>
      <c r="D121" s="63"/>
      <c r="E121" s="63"/>
      <c r="F121" s="63"/>
      <c r="G121" s="63"/>
      <c r="H121" s="63"/>
      <c r="I121" s="63"/>
      <c r="J121" s="63"/>
      <c r="K121" s="142"/>
      <c r="L121" s="63"/>
      <c r="M121" s="63"/>
      <c r="N121" s="63"/>
      <c r="O121" s="63"/>
      <c r="P121" s="63"/>
      <c r="Q121" s="66"/>
      <c r="R121" s="143"/>
      <c r="S121" s="143"/>
      <c r="T121" s="66"/>
      <c r="U121" s="66"/>
      <c r="V121" s="66"/>
      <c r="W121" s="66"/>
      <c r="X121" s="66"/>
      <c r="Y121" s="66"/>
      <c r="Z121" s="66"/>
      <c r="AA121" s="66"/>
      <c r="AB121" s="141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</row>
    <row r="122" ht="15.75" customHeight="1">
      <c r="D122" s="63"/>
      <c r="E122" s="63"/>
      <c r="F122" s="63"/>
      <c r="G122" s="63"/>
      <c r="H122" s="63"/>
      <c r="I122" s="63"/>
      <c r="J122" s="63"/>
      <c r="K122" s="142"/>
      <c r="L122" s="63"/>
      <c r="M122" s="63"/>
      <c r="N122" s="63"/>
      <c r="O122" s="63"/>
      <c r="P122" s="63"/>
      <c r="Q122" s="66"/>
      <c r="R122" s="143"/>
      <c r="S122" s="143"/>
      <c r="T122" s="66"/>
      <c r="U122" s="66"/>
      <c r="V122" s="66"/>
      <c r="W122" s="66"/>
      <c r="X122" s="66"/>
      <c r="Y122" s="66"/>
      <c r="Z122" s="66"/>
      <c r="AA122" s="66"/>
      <c r="AB122" s="141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</row>
    <row r="123" ht="15.75" customHeight="1">
      <c r="A123" s="66"/>
      <c r="B123" s="63"/>
      <c r="C123" s="63"/>
      <c r="D123" s="63"/>
      <c r="E123" s="63"/>
      <c r="F123" s="63"/>
      <c r="G123" s="63"/>
      <c r="H123" s="63"/>
      <c r="I123" s="63"/>
      <c r="J123" s="63"/>
      <c r="K123" s="142"/>
      <c r="L123" s="63"/>
      <c r="M123" s="63"/>
      <c r="N123" s="63"/>
      <c r="O123" s="63"/>
      <c r="P123" s="63"/>
      <c r="Q123" s="66"/>
      <c r="R123" s="143"/>
      <c r="S123" s="143"/>
      <c r="T123" s="66"/>
      <c r="U123" s="66"/>
      <c r="V123" s="66"/>
      <c r="W123" s="66"/>
      <c r="X123" s="66"/>
      <c r="Y123" s="66"/>
      <c r="Z123" s="66"/>
      <c r="AA123" s="66"/>
      <c r="AB123" s="141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</row>
    <row r="124" ht="15.75" customHeight="1">
      <c r="A124" s="67" t="s">
        <v>133</v>
      </c>
      <c r="B124" s="66"/>
      <c r="C124" s="66"/>
      <c r="D124" s="141"/>
      <c r="E124" s="63"/>
      <c r="F124" s="63"/>
      <c r="G124" s="63"/>
      <c r="H124" s="63"/>
      <c r="I124" s="63"/>
      <c r="J124" s="63"/>
      <c r="K124" s="142"/>
      <c r="L124" s="63"/>
      <c r="M124" s="63"/>
      <c r="N124" s="63"/>
      <c r="O124" s="63"/>
      <c r="P124" s="63"/>
      <c r="Q124" s="66"/>
      <c r="R124" s="143"/>
      <c r="S124" s="143"/>
      <c r="T124" s="66"/>
      <c r="U124" s="66"/>
      <c r="V124" s="66"/>
      <c r="W124" s="66"/>
      <c r="X124" s="66"/>
      <c r="Y124" s="66"/>
      <c r="Z124" s="66"/>
      <c r="AA124" s="66"/>
      <c r="AB124" s="141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</row>
    <row r="125" ht="15.75" customHeight="1">
      <c r="A125" s="66"/>
      <c r="B125" s="66"/>
      <c r="C125" s="66"/>
      <c r="D125" s="141"/>
      <c r="E125" s="63"/>
      <c r="F125" s="63"/>
      <c r="G125" s="63"/>
      <c r="H125" s="63"/>
      <c r="I125" s="63"/>
      <c r="J125" s="63"/>
      <c r="K125" s="142"/>
      <c r="L125" s="63"/>
      <c r="M125" s="63"/>
      <c r="N125" s="63"/>
      <c r="O125" s="63"/>
      <c r="P125" s="63"/>
      <c r="Q125" s="66"/>
      <c r="R125" s="143"/>
      <c r="S125" s="143"/>
      <c r="T125" s="66"/>
      <c r="U125" s="66"/>
      <c r="V125" s="66"/>
      <c r="W125" s="66"/>
      <c r="X125" s="66"/>
      <c r="Y125" s="66"/>
      <c r="Z125" s="66"/>
      <c r="AA125" s="66"/>
      <c r="AB125" s="141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</row>
    <row r="126" ht="15.75" customHeight="1">
      <c r="A126" s="62" t="s">
        <v>133</v>
      </c>
      <c r="B126" s="63" t="s">
        <v>118</v>
      </c>
      <c r="C126" s="63" t="s">
        <v>119</v>
      </c>
      <c r="D126" s="145" t="s">
        <v>134</v>
      </c>
      <c r="E126" s="48"/>
      <c r="F126" s="145" t="s">
        <v>135</v>
      </c>
      <c r="G126" s="48"/>
      <c r="H126" s="63"/>
      <c r="I126" s="63"/>
      <c r="J126" s="63"/>
      <c r="K126" s="142"/>
      <c r="L126" s="63"/>
      <c r="M126" s="63"/>
      <c r="N126" s="63"/>
      <c r="O126" s="63"/>
      <c r="P126" s="63"/>
      <c r="Q126" s="66"/>
      <c r="R126" s="143"/>
      <c r="S126" s="143"/>
      <c r="T126" s="66"/>
      <c r="U126" s="66"/>
      <c r="V126" s="66"/>
      <c r="W126" s="66"/>
      <c r="X126" s="66"/>
      <c r="Y126" s="66"/>
      <c r="Z126" s="66"/>
      <c r="AA126" s="66"/>
      <c r="AB126" s="141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</row>
    <row r="127" ht="15.75" customHeight="1">
      <c r="A127" s="131" t="s">
        <v>79</v>
      </c>
      <c r="B127" s="63">
        <v>14.0</v>
      </c>
      <c r="C127" s="63">
        <v>7.0</v>
      </c>
      <c r="D127" s="146">
        <f>vlookup(A127,'03. CHI PHÍ TUYỂN DỤNG'!$B$21:$H$27,7,0)</f>
        <v>250000</v>
      </c>
      <c r="E127" s="48"/>
      <c r="F127" s="146">
        <f>vlookup(A127,'03. CHI PHÍ TUYỂN DỤNG'!$B$21:$J$27,9,0)</f>
        <v>500000</v>
      </c>
      <c r="G127" s="48"/>
      <c r="H127" s="63"/>
      <c r="I127" s="63"/>
      <c r="J127" s="63"/>
      <c r="K127" s="142"/>
      <c r="L127" s="63"/>
      <c r="M127" s="63"/>
      <c r="N127" s="63"/>
      <c r="O127" s="63"/>
      <c r="P127" s="63"/>
      <c r="Q127" s="66"/>
      <c r="R127" s="143"/>
      <c r="S127" s="143"/>
      <c r="T127" s="66"/>
      <c r="U127" s="66"/>
      <c r="V127" s="66"/>
      <c r="W127" s="66"/>
      <c r="X127" s="66"/>
      <c r="Y127" s="66"/>
      <c r="Z127" s="66"/>
      <c r="AA127" s="66"/>
      <c r="AB127" s="141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</row>
    <row r="128" ht="15.75" customHeight="1">
      <c r="A128" s="131" t="s">
        <v>80</v>
      </c>
      <c r="B128" s="63">
        <v>4.0</v>
      </c>
      <c r="C128" s="63">
        <v>2.0</v>
      </c>
      <c r="D128" s="146">
        <f>vlookup(A128,'03. CHI PHÍ TUYỂN DỤNG'!$B$21:$H$27,7,0)</f>
        <v>200000</v>
      </c>
      <c r="E128" s="48"/>
      <c r="F128" s="146">
        <f>vlookup(A128,'03. CHI PHÍ TUYỂN DỤNG'!$B$21:$J$27,9,0)</f>
        <v>400000</v>
      </c>
      <c r="G128" s="48"/>
      <c r="H128" s="63"/>
      <c r="I128" s="63"/>
      <c r="J128" s="63"/>
      <c r="K128" s="142"/>
      <c r="L128" s="63"/>
      <c r="M128" s="63"/>
      <c r="N128" s="63"/>
      <c r="O128" s="63"/>
      <c r="P128" s="63"/>
      <c r="Q128" s="66"/>
      <c r="R128" s="143"/>
      <c r="S128" s="143"/>
      <c r="T128" s="66"/>
      <c r="U128" s="66"/>
      <c r="V128" s="66"/>
      <c r="W128" s="66"/>
      <c r="X128" s="66"/>
      <c r="Y128" s="66"/>
      <c r="Z128" s="66"/>
      <c r="AA128" s="66"/>
      <c r="AB128" s="141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</row>
    <row r="129" ht="15.75" customHeight="1">
      <c r="A129" s="131" t="s">
        <v>81</v>
      </c>
      <c r="B129" s="63">
        <v>4.0</v>
      </c>
      <c r="C129" s="63">
        <v>2.0</v>
      </c>
      <c r="D129" s="146">
        <f>vlookup(A129,'03. CHI PHÍ TUYỂN DỤNG'!$B$21:$H$27,7,0)</f>
        <v>450000</v>
      </c>
      <c r="E129" s="48"/>
      <c r="F129" s="146">
        <f>vlookup(A129,'03. CHI PHÍ TUYỂN DỤNG'!$B$21:$J$27,9,0)</f>
        <v>900000</v>
      </c>
      <c r="G129" s="48"/>
      <c r="H129" s="63"/>
      <c r="I129" s="63"/>
      <c r="J129" s="63"/>
      <c r="K129" s="142"/>
      <c r="L129" s="63"/>
      <c r="M129" s="63"/>
      <c r="N129" s="63"/>
      <c r="O129" s="63"/>
      <c r="P129" s="63"/>
      <c r="Q129" s="66"/>
      <c r="R129" s="143"/>
      <c r="S129" s="143"/>
      <c r="T129" s="66"/>
      <c r="U129" s="66"/>
      <c r="V129" s="66"/>
      <c r="W129" s="66"/>
      <c r="X129" s="66"/>
      <c r="Y129" s="66"/>
      <c r="Z129" s="66"/>
      <c r="AA129" s="66"/>
      <c r="AB129" s="141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</row>
    <row r="130" ht="15.75" customHeight="1">
      <c r="A130" s="131" t="s">
        <v>82</v>
      </c>
      <c r="B130" s="63">
        <v>11.0</v>
      </c>
      <c r="C130" s="63">
        <v>10.0</v>
      </c>
      <c r="D130" s="146">
        <f>vlookup(A130,'03. CHI PHÍ TUYỂN DỤNG'!$B$21:$H$27,7,0)</f>
        <v>163636.3636</v>
      </c>
      <c r="E130" s="48"/>
      <c r="F130" s="146">
        <f>vlookup(A130,'03. CHI PHÍ TUYỂN DỤNG'!$B$21:$J$27,9,0)</f>
        <v>180000</v>
      </c>
      <c r="G130" s="48"/>
      <c r="H130" s="63"/>
      <c r="I130" s="63"/>
      <c r="J130" s="63"/>
      <c r="K130" s="142"/>
      <c r="L130" s="63"/>
      <c r="M130" s="63"/>
      <c r="N130" s="63"/>
      <c r="O130" s="63"/>
      <c r="P130" s="63"/>
      <c r="Q130" s="66"/>
      <c r="R130" s="143"/>
      <c r="S130" s="143"/>
      <c r="T130" s="66"/>
      <c r="U130" s="66"/>
      <c r="V130" s="66"/>
      <c r="W130" s="66"/>
      <c r="X130" s="66"/>
      <c r="Y130" s="66"/>
      <c r="Z130" s="66"/>
      <c r="AA130" s="66"/>
      <c r="AB130" s="141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</row>
    <row r="131" ht="15.75" customHeight="1">
      <c r="A131" s="131" t="s">
        <v>83</v>
      </c>
      <c r="B131" s="63">
        <v>15.0</v>
      </c>
      <c r="C131" s="63">
        <v>12.0</v>
      </c>
      <c r="D131" s="146">
        <f>vlookup(A131,'03. CHI PHÍ TUYỂN DỤNG'!$B$21:$H$27,7,0)</f>
        <v>213333.3333</v>
      </c>
      <c r="E131" s="48"/>
      <c r="F131" s="146">
        <f>vlookup(A131,'03. CHI PHÍ TUYỂN DỤNG'!$B$21:$J$27,9,0)</f>
        <v>266666.6667</v>
      </c>
      <c r="G131" s="48"/>
      <c r="H131" s="63"/>
      <c r="I131" s="63"/>
      <c r="J131" s="63"/>
      <c r="K131" s="142"/>
      <c r="L131" s="63"/>
      <c r="M131" s="63"/>
      <c r="N131" s="63"/>
      <c r="O131" s="63"/>
      <c r="P131" s="63"/>
      <c r="Q131" s="66"/>
      <c r="R131" s="143"/>
      <c r="S131" s="143"/>
      <c r="T131" s="66"/>
      <c r="U131" s="66"/>
      <c r="V131" s="66"/>
      <c r="W131" s="66"/>
      <c r="X131" s="66"/>
      <c r="Y131" s="66"/>
      <c r="Z131" s="66"/>
      <c r="AA131" s="66"/>
      <c r="AB131" s="141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</row>
    <row r="132" ht="15.75" customHeight="1">
      <c r="A132" s="131" t="s">
        <v>84</v>
      </c>
      <c r="B132" s="63">
        <v>20.0</v>
      </c>
      <c r="C132" s="63">
        <v>12.0</v>
      </c>
      <c r="D132" s="146">
        <f>vlookup(A132,'03. CHI PHÍ TUYỂN DỤNG'!$B$21:$H$27,7,0)</f>
        <v>180000</v>
      </c>
      <c r="E132" s="48"/>
      <c r="F132" s="146">
        <f>vlookup(A132,'03. CHI PHÍ TUYỂN DỤNG'!$B$21:$J$27,9,0)</f>
        <v>300000</v>
      </c>
      <c r="G132" s="48"/>
      <c r="H132" s="63"/>
      <c r="I132" s="63"/>
      <c r="J132" s="63"/>
      <c r="K132" s="142"/>
      <c r="L132" s="63"/>
      <c r="M132" s="63"/>
      <c r="N132" s="63"/>
      <c r="O132" s="63"/>
      <c r="P132" s="63"/>
      <c r="Q132" s="66"/>
      <c r="R132" s="143"/>
      <c r="S132" s="143"/>
      <c r="T132" s="66"/>
      <c r="U132" s="66"/>
      <c r="V132" s="66"/>
      <c r="W132" s="66"/>
      <c r="X132" s="66"/>
      <c r="Y132" s="66"/>
      <c r="Z132" s="66"/>
      <c r="AA132" s="66"/>
      <c r="AB132" s="141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</row>
    <row r="133" ht="15.75" customHeight="1">
      <c r="A133" s="131" t="s">
        <v>85</v>
      </c>
      <c r="B133" s="63">
        <v>26.0</v>
      </c>
      <c r="C133" s="63">
        <v>11.0</v>
      </c>
      <c r="D133" s="146" t="str">
        <f>vlookup(A133,'03. CHI PHÍ TUYỂN DỤNG'!$B$21:$H$27,7,0)</f>
        <v>#N/A</v>
      </c>
      <c r="E133" s="48"/>
      <c r="F133" s="147" t="str">
        <f>vlookup(A133,'03. CHI PHÍ TUYỂN DỤNG'!$B$21:$J$27,9,0)</f>
        <v>#N/A</v>
      </c>
      <c r="G133" s="148"/>
      <c r="H133" s="63"/>
      <c r="I133" s="63"/>
      <c r="J133" s="63"/>
      <c r="K133" s="142"/>
      <c r="L133" s="63"/>
      <c r="M133" s="63"/>
      <c r="N133" s="63"/>
      <c r="O133" s="63"/>
      <c r="P133" s="63"/>
      <c r="Q133" s="66"/>
      <c r="R133" s="143"/>
      <c r="S133" s="143"/>
      <c r="T133" s="66"/>
      <c r="U133" s="66"/>
      <c r="V133" s="66"/>
      <c r="W133" s="66"/>
      <c r="X133" s="66"/>
      <c r="Y133" s="66"/>
      <c r="Z133" s="66"/>
      <c r="AA133" s="66"/>
      <c r="AB133" s="141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</row>
    <row r="134" ht="15.75" customHeight="1">
      <c r="A134" s="66" t="s">
        <v>29</v>
      </c>
      <c r="B134" s="66">
        <v>94.0</v>
      </c>
      <c r="C134" s="66">
        <v>56.0</v>
      </c>
      <c r="D134" s="149" t="str">
        <f>SUM(D127:D133)</f>
        <v>#N/A</v>
      </c>
      <c r="E134" s="150"/>
      <c r="F134" s="149" t="str">
        <f>SUM(F127:F133)</f>
        <v>#N/A</v>
      </c>
      <c r="G134" s="150"/>
      <c r="H134" s="66"/>
      <c r="I134" s="63"/>
      <c r="J134" s="63"/>
      <c r="K134" s="142"/>
      <c r="L134" s="63"/>
      <c r="M134" s="63"/>
      <c r="N134" s="63"/>
      <c r="O134" s="63"/>
      <c r="P134" s="63"/>
      <c r="Q134" s="66"/>
      <c r="R134" s="143"/>
      <c r="S134" s="143"/>
      <c r="T134" s="66"/>
      <c r="U134" s="66"/>
      <c r="V134" s="66"/>
      <c r="W134" s="66"/>
      <c r="X134" s="66"/>
      <c r="Y134" s="66"/>
      <c r="Z134" s="66"/>
      <c r="AA134" s="66"/>
      <c r="AB134" s="141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</row>
    <row r="135" ht="15.75" customHeight="1">
      <c r="A135" s="66"/>
      <c r="B135" s="63"/>
      <c r="C135" s="63"/>
      <c r="D135" s="63"/>
      <c r="E135" s="63"/>
      <c r="F135" s="63"/>
      <c r="G135" s="63"/>
      <c r="H135" s="63"/>
      <c r="I135" s="63"/>
      <c r="J135" s="63"/>
      <c r="K135" s="142"/>
      <c r="L135" s="63"/>
      <c r="M135" s="63"/>
      <c r="N135" s="63"/>
      <c r="O135" s="63"/>
      <c r="P135" s="63"/>
      <c r="Q135" s="66"/>
      <c r="R135" s="143"/>
      <c r="S135" s="143"/>
      <c r="T135" s="66"/>
      <c r="U135" s="66"/>
      <c r="V135" s="66"/>
      <c r="W135" s="66"/>
      <c r="X135" s="66"/>
      <c r="Y135" s="66"/>
      <c r="Z135" s="66"/>
      <c r="AA135" s="66"/>
      <c r="AB135" s="141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</row>
    <row r="136" ht="15.75" customHeight="1">
      <c r="A136" s="66"/>
      <c r="B136" s="63"/>
      <c r="C136" s="63"/>
      <c r="D136" s="63"/>
      <c r="E136" s="63"/>
      <c r="F136" s="63"/>
      <c r="G136" s="63"/>
      <c r="H136" s="63"/>
      <c r="I136" s="63"/>
      <c r="J136" s="63"/>
      <c r="K136" s="142"/>
      <c r="L136" s="63"/>
      <c r="M136" s="63"/>
      <c r="N136" s="63"/>
      <c r="O136" s="63"/>
      <c r="P136" s="63"/>
      <c r="Q136" s="66"/>
      <c r="R136" s="143"/>
      <c r="S136" s="143"/>
      <c r="T136" s="66"/>
      <c r="U136" s="66"/>
      <c r="V136" s="66"/>
      <c r="W136" s="66"/>
      <c r="X136" s="66"/>
      <c r="Y136" s="66"/>
      <c r="Z136" s="66"/>
      <c r="AA136" s="66"/>
      <c r="AB136" s="141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</row>
    <row r="137" ht="15.75" customHeight="1">
      <c r="A137" s="66"/>
      <c r="B137" s="63"/>
      <c r="C137" s="63"/>
      <c r="D137" s="63"/>
      <c r="E137" s="63"/>
      <c r="F137" s="63"/>
      <c r="G137" s="63"/>
      <c r="H137" s="63"/>
      <c r="I137" s="63"/>
      <c r="J137" s="63"/>
      <c r="K137" s="142"/>
      <c r="L137" s="63"/>
      <c r="M137" s="63"/>
      <c r="N137" s="63"/>
      <c r="O137" s="63"/>
      <c r="P137" s="63"/>
      <c r="Q137" s="66"/>
      <c r="R137" s="143"/>
      <c r="S137" s="143"/>
      <c r="T137" s="66"/>
      <c r="U137" s="66"/>
      <c r="V137" s="66"/>
      <c r="W137" s="66"/>
      <c r="X137" s="66"/>
      <c r="Y137" s="66"/>
      <c r="Z137" s="66"/>
      <c r="AA137" s="66"/>
      <c r="AB137" s="141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</row>
    <row r="138" ht="15.75" customHeight="1">
      <c r="A138" s="68" t="s">
        <v>136</v>
      </c>
      <c r="B138" s="63"/>
      <c r="C138" s="63"/>
      <c r="D138" s="68" t="s">
        <v>137</v>
      </c>
      <c r="E138" s="63"/>
      <c r="F138" s="63"/>
      <c r="G138" s="63"/>
      <c r="H138" s="63"/>
      <c r="I138" s="63"/>
      <c r="J138" s="63"/>
      <c r="K138" s="142"/>
      <c r="L138" s="63"/>
      <c r="M138" s="63"/>
      <c r="N138" s="63"/>
      <c r="O138" s="63"/>
      <c r="P138" s="63"/>
      <c r="Q138" s="66"/>
      <c r="R138" s="143"/>
      <c r="S138" s="143"/>
      <c r="T138" s="66"/>
      <c r="U138" s="66"/>
      <c r="V138" s="66"/>
      <c r="W138" s="66"/>
      <c r="X138" s="66"/>
      <c r="Y138" s="66"/>
      <c r="Z138" s="66"/>
      <c r="AA138" s="66"/>
      <c r="AB138" s="141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</row>
    <row r="139" ht="15.75" customHeight="1">
      <c r="A139" s="134"/>
      <c r="B139" s="63"/>
      <c r="C139" s="63"/>
      <c r="D139" s="63"/>
      <c r="E139" s="63"/>
      <c r="F139" s="63"/>
      <c r="G139" s="63"/>
      <c r="H139" s="63"/>
      <c r="I139" s="63"/>
      <c r="J139" s="63"/>
      <c r="K139" s="142"/>
      <c r="L139" s="151"/>
      <c r="M139" s="63"/>
      <c r="N139" s="63"/>
      <c r="O139" s="63"/>
      <c r="P139" s="63"/>
      <c r="Q139" s="66"/>
      <c r="R139" s="143"/>
      <c r="S139" s="143"/>
      <c r="T139" s="66"/>
      <c r="U139" s="66"/>
      <c r="V139" s="66"/>
      <c r="W139" s="66"/>
      <c r="X139" s="66"/>
      <c r="Y139" s="66"/>
      <c r="Z139" s="66"/>
      <c r="AA139" s="66"/>
      <c r="AB139" s="141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</row>
    <row r="140" ht="15.75" customHeight="1">
      <c r="A140" s="136" t="s">
        <v>138</v>
      </c>
      <c r="B140" s="63" t="s">
        <v>139</v>
      </c>
      <c r="C140" s="63"/>
      <c r="D140" s="152" t="s">
        <v>140</v>
      </c>
      <c r="E140" s="153"/>
      <c r="F140" s="153" t="s">
        <v>139</v>
      </c>
      <c r="G140" s="63"/>
      <c r="H140" s="63"/>
      <c r="I140" s="63"/>
      <c r="J140" s="63"/>
      <c r="K140" s="142"/>
      <c r="L140" s="151"/>
      <c r="M140" s="63"/>
      <c r="N140" s="63"/>
      <c r="O140" s="63"/>
      <c r="P140" s="63"/>
      <c r="Q140" s="66"/>
      <c r="R140" s="143"/>
      <c r="S140" s="143"/>
      <c r="T140" s="66"/>
      <c r="U140" s="66"/>
      <c r="V140" s="66"/>
      <c r="W140" s="66"/>
      <c r="X140" s="66"/>
      <c r="Y140" s="66"/>
      <c r="Z140" s="66"/>
      <c r="AA140" s="66"/>
      <c r="AB140" s="141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</row>
    <row r="141" ht="15.75" customHeight="1">
      <c r="A141" s="154" t="s">
        <v>141</v>
      </c>
      <c r="B141" s="63">
        <v>1.0</v>
      </c>
      <c r="C141" s="63"/>
      <c r="D141" s="155" t="s">
        <v>142</v>
      </c>
      <c r="E141" s="156"/>
      <c r="F141" s="156">
        <f>B146</f>
        <v>8</v>
      </c>
      <c r="G141" s="63"/>
      <c r="H141" s="63"/>
      <c r="I141" s="63"/>
      <c r="J141" s="63"/>
      <c r="K141" s="142"/>
      <c r="L141" s="151"/>
      <c r="M141" s="63"/>
      <c r="N141" s="63"/>
      <c r="O141" s="63"/>
      <c r="P141" s="63"/>
      <c r="Q141" s="66"/>
      <c r="R141" s="143"/>
      <c r="S141" s="143"/>
      <c r="T141" s="66"/>
      <c r="U141" s="66"/>
      <c r="V141" s="66"/>
      <c r="W141" s="66"/>
      <c r="X141" s="66"/>
      <c r="Y141" s="66"/>
      <c r="Z141" s="66"/>
      <c r="AA141" s="66"/>
      <c r="AB141" s="141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</row>
    <row r="142" ht="15.75" customHeight="1">
      <c r="A142" s="66" t="s">
        <v>143</v>
      </c>
      <c r="B142" s="63">
        <v>1.0</v>
      </c>
      <c r="C142" s="63"/>
      <c r="D142" s="155" t="s">
        <v>144</v>
      </c>
      <c r="E142" s="156"/>
      <c r="F142" s="156">
        <f>B157</f>
        <v>7</v>
      </c>
      <c r="G142" s="63"/>
      <c r="H142" s="63"/>
      <c r="I142" s="63"/>
      <c r="J142" s="63"/>
      <c r="K142" s="142"/>
      <c r="L142" s="151"/>
      <c r="M142" s="63"/>
      <c r="N142" s="63"/>
      <c r="O142" s="63"/>
      <c r="P142" s="63"/>
      <c r="Q142" s="66"/>
      <c r="R142" s="143"/>
      <c r="S142" s="143"/>
      <c r="T142" s="66"/>
      <c r="U142" s="66"/>
      <c r="V142" s="66"/>
      <c r="W142" s="66"/>
      <c r="X142" s="66"/>
      <c r="Y142" s="66"/>
      <c r="Z142" s="66"/>
      <c r="AA142" s="66"/>
      <c r="AB142" s="141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</row>
    <row r="143" ht="15.75" customHeight="1">
      <c r="A143" s="66" t="s">
        <v>145</v>
      </c>
      <c r="B143" s="63">
        <v>1.0</v>
      </c>
      <c r="C143" s="63"/>
      <c r="D143" s="155" t="s">
        <v>146</v>
      </c>
      <c r="E143" s="156"/>
      <c r="F143" s="156">
        <f>B168</f>
        <v>1</v>
      </c>
      <c r="G143" s="63"/>
      <c r="H143" s="63"/>
      <c r="I143" s="63"/>
      <c r="J143" s="63"/>
      <c r="K143" s="142"/>
      <c r="L143" s="151"/>
      <c r="M143" s="63"/>
      <c r="N143" s="63"/>
      <c r="O143" s="63"/>
      <c r="P143" s="63"/>
      <c r="Q143" s="66"/>
      <c r="R143" s="143"/>
      <c r="S143" s="143"/>
      <c r="T143" s="66"/>
      <c r="U143" s="66"/>
      <c r="V143" s="66"/>
      <c r="W143" s="66"/>
      <c r="X143" s="66"/>
      <c r="Y143" s="66"/>
      <c r="Z143" s="66"/>
      <c r="AA143" s="66"/>
      <c r="AB143" s="141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</row>
    <row r="144" ht="15.75" customHeight="1">
      <c r="A144" s="66" t="s">
        <v>147</v>
      </c>
      <c r="B144" s="63">
        <v>1.0</v>
      </c>
      <c r="C144" s="63"/>
      <c r="D144" s="155" t="s">
        <v>148</v>
      </c>
      <c r="E144" s="156"/>
      <c r="F144" s="156">
        <f>B179</f>
        <v>5</v>
      </c>
      <c r="G144" s="63"/>
      <c r="H144" s="63"/>
      <c r="I144" s="63"/>
      <c r="J144" s="63"/>
      <c r="K144" s="142"/>
      <c r="L144" s="151"/>
      <c r="M144" s="63"/>
      <c r="N144" s="63"/>
      <c r="O144" s="63"/>
      <c r="P144" s="63"/>
      <c r="Q144" s="66"/>
      <c r="R144" s="143"/>
      <c r="S144" s="143"/>
      <c r="T144" s="66"/>
      <c r="U144" s="66"/>
      <c r="V144" s="66"/>
      <c r="W144" s="66"/>
      <c r="X144" s="66"/>
      <c r="Y144" s="66"/>
      <c r="Z144" s="66"/>
      <c r="AA144" s="66"/>
      <c r="AB144" s="141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</row>
    <row r="145" ht="15.75" customHeight="1">
      <c r="A145" s="66" t="s">
        <v>149</v>
      </c>
      <c r="B145" s="63">
        <v>4.0</v>
      </c>
      <c r="C145" s="63"/>
      <c r="D145" s="155" t="s">
        <v>150</v>
      </c>
      <c r="E145" s="156"/>
      <c r="F145" s="156">
        <f>B186</f>
        <v>6</v>
      </c>
      <c r="G145" s="63"/>
      <c r="H145" s="63"/>
      <c r="I145" s="63"/>
      <c r="J145" s="63"/>
      <c r="K145" s="142"/>
      <c r="L145" s="151"/>
      <c r="M145" s="63"/>
      <c r="N145" s="63"/>
      <c r="O145" s="63"/>
      <c r="P145" s="63"/>
      <c r="Q145" s="66"/>
      <c r="R145" s="143"/>
      <c r="S145" s="143"/>
      <c r="T145" s="66"/>
      <c r="U145" s="66"/>
      <c r="V145" s="66"/>
      <c r="W145" s="66"/>
      <c r="X145" s="66"/>
      <c r="Y145" s="66"/>
      <c r="Z145" s="66"/>
      <c r="AA145" s="66"/>
      <c r="AB145" s="141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</row>
    <row r="146" ht="15.75" customHeight="1">
      <c r="A146" s="66" t="s">
        <v>29</v>
      </c>
      <c r="B146" s="63">
        <v>8.0</v>
      </c>
      <c r="C146" s="63"/>
      <c r="D146" s="155" t="s">
        <v>151</v>
      </c>
      <c r="E146" s="156"/>
      <c r="F146" s="156">
        <f>B195</f>
        <v>5</v>
      </c>
      <c r="G146" s="63"/>
      <c r="H146" s="63"/>
      <c r="I146" s="63"/>
      <c r="J146" s="63"/>
      <c r="K146" s="142"/>
      <c r="L146" s="151"/>
      <c r="M146" s="63"/>
      <c r="N146" s="63"/>
      <c r="O146" s="63"/>
      <c r="P146" s="63"/>
      <c r="Q146" s="66"/>
      <c r="R146" s="143"/>
      <c r="S146" s="143"/>
      <c r="T146" s="66"/>
      <c r="U146" s="66"/>
      <c r="V146" s="66"/>
      <c r="W146" s="66"/>
      <c r="X146" s="66"/>
      <c r="Y146" s="66"/>
      <c r="Z146" s="66"/>
      <c r="AA146" s="66"/>
      <c r="AB146" s="141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</row>
    <row r="147" ht="15.75" customHeight="1">
      <c r="A147" s="66"/>
      <c r="B147" s="63"/>
      <c r="C147" s="63"/>
      <c r="D147" s="152" t="s">
        <v>29</v>
      </c>
      <c r="E147" s="153"/>
      <c r="F147" s="153">
        <f>SUM(F141:F146)</f>
        <v>32</v>
      </c>
      <c r="G147" s="63"/>
      <c r="H147" s="63"/>
      <c r="I147" s="63"/>
      <c r="J147" s="63"/>
      <c r="K147" s="142"/>
      <c r="L147" s="63"/>
      <c r="M147" s="63"/>
      <c r="N147" s="63"/>
      <c r="O147" s="63"/>
      <c r="P147" s="63"/>
      <c r="Q147" s="66"/>
      <c r="R147" s="143"/>
      <c r="S147" s="143"/>
      <c r="T147" s="66"/>
      <c r="U147" s="66"/>
      <c r="V147" s="66"/>
      <c r="W147" s="66"/>
      <c r="X147" s="66"/>
      <c r="Y147" s="66"/>
      <c r="Z147" s="66"/>
      <c r="AA147" s="66"/>
      <c r="AB147" s="141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</row>
    <row r="148" ht="15.75" customHeight="1">
      <c r="A148" s="68" t="s">
        <v>152</v>
      </c>
      <c r="B148" s="63"/>
      <c r="C148" s="63"/>
      <c r="E148" s="63"/>
      <c r="F148" s="63"/>
      <c r="G148" s="63"/>
      <c r="H148" s="63"/>
      <c r="I148" s="63"/>
      <c r="J148" s="63"/>
      <c r="K148" s="142"/>
      <c r="L148" s="63"/>
      <c r="M148" s="63"/>
      <c r="N148" s="63"/>
      <c r="O148" s="63"/>
      <c r="P148" s="63"/>
      <c r="Q148" s="66"/>
      <c r="R148" s="143"/>
      <c r="S148" s="143"/>
      <c r="T148" s="66"/>
      <c r="U148" s="66"/>
      <c r="V148" s="66"/>
      <c r="W148" s="66"/>
      <c r="X148" s="66"/>
      <c r="Y148" s="66"/>
      <c r="Z148" s="66"/>
      <c r="AA148" s="66"/>
      <c r="AB148" s="141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</row>
    <row r="149" ht="15.75" customHeight="1">
      <c r="A149" s="134"/>
      <c r="B149" s="63"/>
      <c r="C149" s="63"/>
      <c r="D149" s="63"/>
      <c r="E149" s="63"/>
      <c r="F149" s="63"/>
      <c r="G149" s="63"/>
      <c r="H149" s="63"/>
      <c r="I149" s="63"/>
      <c r="J149" s="63"/>
      <c r="K149" s="142"/>
      <c r="L149" s="63"/>
      <c r="M149" s="63"/>
      <c r="N149" s="63"/>
      <c r="O149" s="63"/>
      <c r="P149" s="63"/>
      <c r="Q149" s="66"/>
      <c r="R149" s="143"/>
      <c r="S149" s="143"/>
      <c r="T149" s="66"/>
      <c r="U149" s="66"/>
      <c r="V149" s="66"/>
      <c r="W149" s="66"/>
      <c r="X149" s="66"/>
      <c r="Y149" s="66"/>
      <c r="Z149" s="66"/>
      <c r="AA149" s="66"/>
      <c r="AB149" s="141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</row>
    <row r="150" ht="15.75" customHeight="1">
      <c r="A150" s="136" t="s">
        <v>138</v>
      </c>
      <c r="B150" s="63" t="s">
        <v>139</v>
      </c>
      <c r="C150" s="63"/>
      <c r="D150" s="68"/>
      <c r="M150" s="63"/>
      <c r="N150" s="63"/>
      <c r="O150" s="63"/>
      <c r="P150" s="63"/>
      <c r="Q150" s="66"/>
      <c r="R150" s="143"/>
      <c r="S150" s="143"/>
      <c r="T150" s="66"/>
      <c r="U150" s="66"/>
      <c r="V150" s="66"/>
      <c r="W150" s="66"/>
      <c r="X150" s="66"/>
      <c r="Y150" s="66"/>
      <c r="Z150" s="66"/>
      <c r="AA150" s="66"/>
      <c r="AB150" s="141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</row>
    <row r="151" ht="15.75" customHeight="1">
      <c r="A151" s="65" t="s">
        <v>153</v>
      </c>
      <c r="B151" s="63">
        <v>1.0</v>
      </c>
      <c r="C151" s="63"/>
      <c r="D151" s="134"/>
      <c r="H151" s="135"/>
      <c r="M151" s="63"/>
      <c r="N151" s="63"/>
      <c r="O151" s="63"/>
      <c r="P151" s="63"/>
      <c r="Q151" s="66"/>
      <c r="R151" s="143"/>
      <c r="S151" s="143"/>
      <c r="T151" s="66"/>
      <c r="U151" s="66"/>
      <c r="V151" s="66"/>
      <c r="W151" s="66"/>
      <c r="X151" s="66"/>
      <c r="Y151" s="66"/>
      <c r="Z151" s="66"/>
      <c r="AA151" s="66"/>
      <c r="AB151" s="141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</row>
    <row r="152" ht="15.75" customHeight="1">
      <c r="A152" s="66" t="s">
        <v>154</v>
      </c>
      <c r="B152" s="63">
        <v>1.0</v>
      </c>
      <c r="C152" s="63"/>
      <c r="D152" s="62"/>
      <c r="E152" s="63"/>
      <c r="F152" s="63"/>
      <c r="G152" s="138"/>
      <c r="H152" s="138"/>
      <c r="I152" s="138"/>
      <c r="J152" s="138"/>
      <c r="K152" s="138"/>
      <c r="L152" s="138"/>
      <c r="M152" s="63"/>
      <c r="N152" s="63"/>
      <c r="O152" s="63"/>
      <c r="P152" s="63"/>
      <c r="Q152" s="66"/>
      <c r="R152" s="143"/>
      <c r="S152" s="143"/>
      <c r="T152" s="66"/>
      <c r="U152" s="66"/>
      <c r="V152" s="66"/>
      <c r="W152" s="66"/>
      <c r="X152" s="66"/>
      <c r="Y152" s="66"/>
      <c r="Z152" s="66"/>
      <c r="AA152" s="66"/>
      <c r="AB152" s="141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</row>
    <row r="153" ht="15.75" customHeight="1">
      <c r="A153" s="66" t="s">
        <v>155</v>
      </c>
      <c r="B153" s="63">
        <v>1.0</v>
      </c>
      <c r="C153" s="63"/>
      <c r="D153" s="131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6"/>
      <c r="R153" s="143"/>
      <c r="S153" s="143"/>
      <c r="T153" s="66"/>
      <c r="U153" s="66"/>
      <c r="V153" s="66"/>
      <c r="W153" s="66"/>
      <c r="X153" s="66"/>
      <c r="Y153" s="66"/>
      <c r="Z153" s="66"/>
      <c r="AA153" s="66"/>
      <c r="AB153" s="141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</row>
    <row r="154" ht="15.75" customHeight="1">
      <c r="A154" s="66" t="s">
        <v>156</v>
      </c>
      <c r="B154" s="63">
        <v>1.0</v>
      </c>
      <c r="C154" s="63"/>
      <c r="D154" s="131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6"/>
      <c r="R154" s="143"/>
      <c r="S154" s="143"/>
      <c r="T154" s="66"/>
      <c r="U154" s="66"/>
      <c r="V154" s="66"/>
      <c r="W154" s="66"/>
      <c r="X154" s="66"/>
      <c r="Y154" s="66"/>
      <c r="Z154" s="66"/>
      <c r="AA154" s="66"/>
      <c r="AB154" s="141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</row>
    <row r="155" ht="15.75" customHeight="1">
      <c r="A155" s="66" t="s">
        <v>157</v>
      </c>
      <c r="B155" s="63">
        <v>2.0</v>
      </c>
      <c r="C155" s="63"/>
      <c r="D155" s="131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6"/>
      <c r="R155" s="143"/>
      <c r="S155" s="143"/>
      <c r="T155" s="66"/>
      <c r="U155" s="66"/>
      <c r="V155" s="66"/>
      <c r="W155" s="66"/>
      <c r="X155" s="66"/>
      <c r="Y155" s="66"/>
      <c r="Z155" s="66"/>
      <c r="AA155" s="66"/>
      <c r="AB155" s="141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</row>
    <row r="156" ht="15.75" customHeight="1">
      <c r="A156" s="66" t="s">
        <v>158</v>
      </c>
      <c r="B156" s="63">
        <v>1.0</v>
      </c>
      <c r="C156" s="63"/>
      <c r="D156" s="131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6"/>
      <c r="R156" s="143"/>
      <c r="S156" s="143"/>
      <c r="T156" s="66"/>
      <c r="U156" s="66"/>
      <c r="V156" s="66"/>
      <c r="W156" s="66"/>
      <c r="X156" s="66"/>
      <c r="Y156" s="66"/>
      <c r="Z156" s="66"/>
      <c r="AA156" s="66"/>
      <c r="AB156" s="141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</row>
    <row r="157" ht="15.75" customHeight="1">
      <c r="A157" s="66" t="s">
        <v>29</v>
      </c>
      <c r="B157" s="63">
        <v>7.0</v>
      </c>
      <c r="C157" s="63"/>
      <c r="D157" s="131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6"/>
      <c r="R157" s="143"/>
      <c r="S157" s="143"/>
      <c r="T157" s="66"/>
      <c r="U157" s="66"/>
      <c r="V157" s="66"/>
      <c r="W157" s="66"/>
      <c r="X157" s="66"/>
      <c r="Y157" s="66"/>
      <c r="Z157" s="66"/>
      <c r="AA157" s="66"/>
      <c r="AB157" s="141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</row>
    <row r="158" ht="15.75" customHeight="1">
      <c r="A158" s="66"/>
      <c r="B158" s="63"/>
      <c r="C158" s="63"/>
      <c r="D158" s="131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6"/>
      <c r="R158" s="143"/>
      <c r="S158" s="143"/>
      <c r="T158" s="66"/>
      <c r="U158" s="66"/>
      <c r="V158" s="66"/>
      <c r="W158" s="66"/>
      <c r="X158" s="66"/>
      <c r="Y158" s="66"/>
      <c r="Z158" s="66"/>
      <c r="AA158" s="66"/>
      <c r="AB158" s="141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</row>
    <row r="159" ht="15.75" customHeight="1">
      <c r="A159" s="68" t="s">
        <v>159</v>
      </c>
      <c r="B159" s="63"/>
      <c r="C159" s="63"/>
      <c r="D159" s="68" t="s">
        <v>160</v>
      </c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6"/>
      <c r="R159" s="143"/>
      <c r="S159" s="143"/>
      <c r="T159" s="66"/>
      <c r="U159" s="66"/>
      <c r="V159" s="66"/>
      <c r="W159" s="66"/>
      <c r="X159" s="66"/>
      <c r="Y159" s="66"/>
      <c r="Z159" s="66"/>
      <c r="AA159" s="66"/>
      <c r="AB159" s="141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</row>
    <row r="160" ht="15.75" customHeight="1">
      <c r="A160" s="134"/>
      <c r="B160" s="63"/>
      <c r="C160" s="63"/>
      <c r="D160" s="134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6"/>
      <c r="R160" s="143"/>
      <c r="S160" s="143"/>
      <c r="T160" s="66"/>
      <c r="U160" s="66"/>
      <c r="V160" s="66"/>
      <c r="W160" s="66"/>
      <c r="X160" s="66"/>
      <c r="Y160" s="66"/>
      <c r="Z160" s="66"/>
      <c r="AA160" s="66"/>
      <c r="AB160" s="141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</row>
    <row r="161" ht="15.75" customHeight="1">
      <c r="A161" s="136" t="s">
        <v>138</v>
      </c>
      <c r="B161" s="63" t="s">
        <v>139</v>
      </c>
      <c r="C161" s="63"/>
      <c r="D161" s="157" t="s">
        <v>161</v>
      </c>
      <c r="E161" s="63" t="s">
        <v>118</v>
      </c>
      <c r="F161" s="63" t="s">
        <v>119</v>
      </c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6"/>
      <c r="R161" s="143"/>
      <c r="S161" s="143"/>
      <c r="T161" s="66"/>
      <c r="U161" s="66"/>
      <c r="V161" s="66"/>
      <c r="W161" s="66"/>
      <c r="X161" s="66"/>
      <c r="Y161" s="66"/>
      <c r="Z161" s="66"/>
      <c r="AA161" s="66"/>
      <c r="AB161" s="141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</row>
    <row r="162" ht="15.75" customHeight="1">
      <c r="A162" s="154" t="s">
        <v>162</v>
      </c>
      <c r="B162" s="63">
        <v>1.0</v>
      </c>
      <c r="C162" s="63"/>
      <c r="D162" s="131" t="s">
        <v>64</v>
      </c>
      <c r="E162" s="63">
        <v>23.0</v>
      </c>
      <c r="F162" s="63">
        <v>13.0</v>
      </c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6"/>
      <c r="R162" s="143"/>
      <c r="S162" s="143"/>
      <c r="T162" s="66"/>
      <c r="U162" s="66"/>
      <c r="V162" s="66"/>
      <c r="W162" s="66"/>
      <c r="X162" s="66"/>
      <c r="Y162" s="66"/>
      <c r="Z162" s="66"/>
      <c r="AA162" s="66"/>
      <c r="AB162" s="141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</row>
    <row r="163" ht="15.75" customHeight="1">
      <c r="A163" s="66" t="s">
        <v>163</v>
      </c>
      <c r="B163" s="63">
        <v>1.0</v>
      </c>
      <c r="C163" s="63"/>
      <c r="D163" s="131" t="s">
        <v>65</v>
      </c>
      <c r="E163" s="63">
        <v>27.0</v>
      </c>
      <c r="F163" s="63">
        <v>17.0</v>
      </c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6"/>
      <c r="R163" s="143"/>
      <c r="S163" s="143"/>
      <c r="T163" s="66"/>
      <c r="U163" s="66"/>
      <c r="V163" s="66"/>
      <c r="W163" s="66"/>
      <c r="X163" s="66"/>
      <c r="Y163" s="66"/>
      <c r="Z163" s="66"/>
      <c r="AA163" s="66"/>
      <c r="AB163" s="141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</row>
    <row r="164" ht="15.75" customHeight="1">
      <c r="A164" s="66" t="s">
        <v>164</v>
      </c>
      <c r="B164" s="63">
        <v>1.0</v>
      </c>
      <c r="C164" s="63"/>
      <c r="D164" s="131" t="s">
        <v>66</v>
      </c>
      <c r="E164" s="63">
        <v>20.0</v>
      </c>
      <c r="F164" s="63">
        <v>12.0</v>
      </c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6"/>
      <c r="R164" s="143"/>
      <c r="S164" s="143"/>
      <c r="T164" s="66"/>
      <c r="U164" s="66"/>
      <c r="V164" s="66"/>
      <c r="W164" s="66"/>
      <c r="X164" s="66"/>
      <c r="Y164" s="66"/>
      <c r="Z164" s="66"/>
      <c r="AA164" s="66"/>
      <c r="AB164" s="141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</row>
    <row r="165" ht="15.75" customHeight="1">
      <c r="A165" s="66" t="s">
        <v>165</v>
      </c>
      <c r="B165" s="63">
        <v>1.0</v>
      </c>
      <c r="C165" s="63"/>
      <c r="D165" s="131" t="s">
        <v>67</v>
      </c>
      <c r="E165" s="63">
        <v>20.0</v>
      </c>
      <c r="F165" s="63">
        <v>12.0</v>
      </c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6"/>
      <c r="R165" s="143"/>
      <c r="S165" s="143"/>
      <c r="T165" s="66"/>
      <c r="U165" s="66"/>
      <c r="V165" s="66"/>
      <c r="W165" s="66"/>
      <c r="X165" s="66"/>
      <c r="Y165" s="66"/>
      <c r="Z165" s="66"/>
      <c r="AA165" s="66"/>
      <c r="AB165" s="141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</row>
    <row r="166" ht="15.75" customHeight="1">
      <c r="A166" s="66" t="s">
        <v>166</v>
      </c>
      <c r="B166" s="63">
        <v>1.0</v>
      </c>
      <c r="C166" s="63"/>
      <c r="D166" s="131" t="s">
        <v>68</v>
      </c>
      <c r="E166" s="63">
        <v>4.0</v>
      </c>
      <c r="F166" s="63">
        <v>2.0</v>
      </c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6"/>
      <c r="R166" s="143"/>
      <c r="S166" s="143"/>
      <c r="T166" s="66"/>
      <c r="U166" s="66"/>
      <c r="V166" s="66"/>
      <c r="W166" s="66"/>
      <c r="X166" s="66"/>
      <c r="Y166" s="66"/>
      <c r="Z166" s="66"/>
      <c r="AA166" s="66"/>
      <c r="AB166" s="141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</row>
    <row r="167" ht="15.75" customHeight="1">
      <c r="A167" s="66" t="s">
        <v>167</v>
      </c>
      <c r="B167" s="63">
        <v>1.0</v>
      </c>
      <c r="C167" s="63"/>
      <c r="D167" s="131" t="s">
        <v>29</v>
      </c>
      <c r="E167" s="63">
        <v>94.0</v>
      </c>
      <c r="F167" s="63">
        <v>56.0</v>
      </c>
      <c r="G167" s="63"/>
      <c r="H167" s="63"/>
      <c r="I167" s="63"/>
      <c r="J167" s="63"/>
      <c r="K167" s="142"/>
      <c r="L167" s="63"/>
      <c r="M167" s="63"/>
      <c r="N167" s="63"/>
      <c r="O167" s="63"/>
      <c r="P167" s="63"/>
      <c r="Q167" s="66"/>
      <c r="R167" s="143"/>
      <c r="S167" s="143"/>
      <c r="T167" s="66"/>
      <c r="U167" s="66"/>
      <c r="V167" s="66"/>
      <c r="W167" s="66"/>
      <c r="X167" s="66"/>
      <c r="Y167" s="66"/>
      <c r="Z167" s="66"/>
      <c r="AA167" s="66"/>
      <c r="AB167" s="141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</row>
    <row r="168" ht="15.75" customHeight="1">
      <c r="A168" s="66" t="s">
        <v>168</v>
      </c>
      <c r="B168" s="63">
        <v>1.0</v>
      </c>
      <c r="C168" s="63"/>
      <c r="D168" s="131"/>
      <c r="E168" s="63"/>
      <c r="F168" s="63"/>
      <c r="G168" s="63"/>
      <c r="H168" s="63"/>
      <c r="I168" s="63"/>
      <c r="J168" s="63"/>
      <c r="K168" s="142"/>
      <c r="L168" s="63"/>
      <c r="M168" s="63"/>
      <c r="N168" s="63"/>
      <c r="O168" s="63"/>
      <c r="P168" s="63"/>
      <c r="Q168" s="66"/>
      <c r="R168" s="143"/>
      <c r="S168" s="143"/>
      <c r="T168" s="66"/>
      <c r="U168" s="66"/>
      <c r="V168" s="66"/>
      <c r="W168" s="66"/>
      <c r="X168" s="66"/>
      <c r="Y168" s="66"/>
      <c r="Z168" s="66"/>
      <c r="AA168" s="66"/>
      <c r="AB168" s="141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</row>
    <row r="169" ht="15.75" customHeight="1">
      <c r="A169" s="66" t="s">
        <v>29</v>
      </c>
      <c r="B169" s="63">
        <v>7.0</v>
      </c>
      <c r="C169" s="63"/>
      <c r="D169" s="66"/>
      <c r="E169" s="66"/>
      <c r="F169" s="66"/>
      <c r="G169" s="63"/>
      <c r="H169" s="63"/>
      <c r="I169" s="63"/>
      <c r="J169" s="63"/>
      <c r="K169" s="142"/>
      <c r="L169" s="63"/>
      <c r="M169" s="63"/>
      <c r="N169" s="63"/>
      <c r="O169" s="63"/>
      <c r="P169" s="63"/>
      <c r="Q169" s="66"/>
      <c r="R169" s="143"/>
      <c r="S169" s="143"/>
      <c r="T169" s="66"/>
      <c r="U169" s="66"/>
      <c r="V169" s="66"/>
      <c r="W169" s="66"/>
      <c r="X169" s="66"/>
      <c r="Y169" s="66"/>
      <c r="Z169" s="66"/>
      <c r="AA169" s="66"/>
      <c r="AB169" s="141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</row>
    <row r="170" ht="15.75" customHeight="1">
      <c r="A170" s="66"/>
      <c r="B170" s="63"/>
      <c r="C170" s="63"/>
      <c r="D170" s="63"/>
      <c r="E170" s="63"/>
      <c r="F170" s="63"/>
      <c r="G170" s="63"/>
      <c r="H170" s="63"/>
      <c r="I170" s="63"/>
      <c r="J170" s="63"/>
      <c r="K170" s="142"/>
      <c r="L170" s="63"/>
      <c r="M170" s="63"/>
      <c r="N170" s="63"/>
      <c r="O170" s="63"/>
      <c r="P170" s="63"/>
      <c r="Q170" s="66"/>
      <c r="R170" s="143"/>
      <c r="S170" s="143"/>
      <c r="T170" s="66"/>
      <c r="U170" s="66"/>
      <c r="V170" s="66"/>
      <c r="W170" s="66"/>
      <c r="X170" s="66"/>
      <c r="Y170" s="66"/>
      <c r="Z170" s="66"/>
      <c r="AA170" s="66"/>
      <c r="AB170" s="141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</row>
    <row r="171" ht="15.75" customHeight="1">
      <c r="A171" s="68" t="s">
        <v>169</v>
      </c>
      <c r="B171" s="63"/>
      <c r="C171" s="63"/>
      <c r="D171" s="63"/>
      <c r="E171" s="63"/>
      <c r="F171" s="63"/>
      <c r="G171" s="63"/>
      <c r="H171" s="63"/>
      <c r="I171" s="63"/>
      <c r="J171" s="63"/>
      <c r="K171" s="142"/>
      <c r="L171" s="63"/>
      <c r="M171" s="63"/>
      <c r="N171" s="63"/>
      <c r="O171" s="63"/>
      <c r="P171" s="63"/>
      <c r="Q171" s="66"/>
      <c r="R171" s="143"/>
      <c r="S171" s="143"/>
      <c r="T171" s="66"/>
      <c r="U171" s="66"/>
      <c r="V171" s="66"/>
      <c r="W171" s="66"/>
      <c r="X171" s="66"/>
      <c r="Y171" s="66"/>
      <c r="Z171" s="66"/>
      <c r="AA171" s="66"/>
      <c r="AB171" s="141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</row>
    <row r="172" ht="15.75" customHeight="1">
      <c r="A172" s="134"/>
      <c r="B172" s="63"/>
      <c r="C172" s="63"/>
      <c r="D172" s="63"/>
      <c r="E172" s="63"/>
      <c r="F172" s="63"/>
      <c r="G172" s="63"/>
      <c r="H172" s="63"/>
      <c r="I172" s="63"/>
      <c r="J172" s="63"/>
      <c r="K172" s="142"/>
      <c r="L172" s="63"/>
      <c r="M172" s="63"/>
      <c r="N172" s="63"/>
      <c r="O172" s="63"/>
      <c r="P172" s="63"/>
      <c r="Q172" s="66"/>
      <c r="R172" s="143"/>
      <c r="S172" s="143"/>
      <c r="T172" s="66"/>
      <c r="U172" s="66"/>
      <c r="V172" s="66"/>
      <c r="W172" s="66"/>
      <c r="X172" s="66"/>
      <c r="Y172" s="66"/>
      <c r="Z172" s="66"/>
      <c r="AA172" s="66"/>
      <c r="AB172" s="141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</row>
    <row r="173" ht="15.75" customHeight="1">
      <c r="A173" s="136" t="s">
        <v>138</v>
      </c>
      <c r="B173" s="63" t="s">
        <v>139</v>
      </c>
      <c r="C173" s="63"/>
      <c r="D173" s="63"/>
      <c r="E173" s="63"/>
      <c r="F173" s="63"/>
      <c r="G173" s="63"/>
      <c r="H173" s="63"/>
      <c r="I173" s="63"/>
      <c r="J173" s="63"/>
      <c r="K173" s="142"/>
      <c r="L173" s="63"/>
      <c r="M173" s="63"/>
      <c r="N173" s="63"/>
      <c r="O173" s="63"/>
      <c r="P173" s="63"/>
      <c r="Q173" s="66"/>
      <c r="R173" s="143"/>
      <c r="S173" s="143"/>
      <c r="T173" s="66"/>
      <c r="U173" s="66"/>
      <c r="V173" s="66"/>
      <c r="W173" s="66"/>
      <c r="X173" s="66"/>
      <c r="Y173" s="66"/>
      <c r="Z173" s="66"/>
      <c r="AA173" s="66"/>
      <c r="AB173" s="141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</row>
    <row r="174" ht="15.75" customHeight="1">
      <c r="A174" s="154" t="s">
        <v>164</v>
      </c>
      <c r="B174" s="63">
        <v>1.0</v>
      </c>
      <c r="C174" s="63"/>
      <c r="D174" s="63"/>
      <c r="E174" s="63"/>
      <c r="F174" s="63"/>
      <c r="G174" s="63"/>
      <c r="H174" s="63"/>
      <c r="I174" s="63"/>
      <c r="J174" s="63"/>
      <c r="K174" s="142"/>
      <c r="L174" s="158"/>
      <c r="M174" s="63"/>
      <c r="N174" s="63"/>
      <c r="O174" s="63"/>
      <c r="P174" s="63"/>
      <c r="Q174" s="66"/>
      <c r="R174" s="143"/>
      <c r="S174" s="143"/>
      <c r="T174" s="66"/>
      <c r="U174" s="66"/>
      <c r="V174" s="66"/>
      <c r="W174" s="66"/>
      <c r="X174" s="66"/>
      <c r="Y174" s="66"/>
      <c r="Z174" s="66"/>
      <c r="AA174" s="66"/>
      <c r="AB174" s="141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</row>
    <row r="175" ht="15.75" customHeight="1">
      <c r="A175" s="66" t="s">
        <v>170</v>
      </c>
      <c r="B175" s="63">
        <v>1.0</v>
      </c>
      <c r="C175" s="63"/>
      <c r="D175" s="63"/>
      <c r="E175" s="63"/>
      <c r="F175" s="63"/>
      <c r="G175" s="63"/>
      <c r="H175" s="63"/>
      <c r="I175" s="63"/>
      <c r="J175" s="63"/>
      <c r="K175" s="142"/>
      <c r="L175" s="63"/>
      <c r="M175" s="63"/>
      <c r="N175" s="63"/>
      <c r="O175" s="63"/>
      <c r="P175" s="63"/>
      <c r="Q175" s="66"/>
      <c r="R175" s="143"/>
      <c r="S175" s="143"/>
      <c r="T175" s="66"/>
      <c r="U175" s="66"/>
      <c r="V175" s="66"/>
      <c r="W175" s="66"/>
      <c r="X175" s="66"/>
      <c r="Y175" s="66"/>
      <c r="Z175" s="66"/>
      <c r="AA175" s="66"/>
      <c r="AB175" s="141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</row>
    <row r="176" ht="15.75" customHeight="1">
      <c r="A176" s="66" t="s">
        <v>166</v>
      </c>
      <c r="B176" s="63">
        <v>1.0</v>
      </c>
      <c r="C176" s="63"/>
      <c r="D176" s="63"/>
      <c r="E176" s="63"/>
      <c r="F176" s="63"/>
      <c r="G176" s="63"/>
      <c r="H176" s="63"/>
      <c r="I176" s="63"/>
      <c r="J176" s="63"/>
      <c r="K176" s="142"/>
      <c r="L176" s="63"/>
      <c r="M176" s="63"/>
      <c r="N176" s="63"/>
      <c r="O176" s="63"/>
      <c r="P176" s="63"/>
      <c r="Q176" s="66"/>
      <c r="R176" s="143"/>
      <c r="S176" s="143"/>
      <c r="T176" s="66"/>
      <c r="U176" s="66"/>
      <c r="V176" s="66"/>
      <c r="W176" s="66"/>
      <c r="X176" s="66"/>
      <c r="Y176" s="66"/>
      <c r="Z176" s="66"/>
      <c r="AA176" s="66"/>
      <c r="AB176" s="141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</row>
    <row r="177" ht="15.75" customHeight="1">
      <c r="A177" s="66" t="s">
        <v>171</v>
      </c>
      <c r="B177" s="63">
        <v>1.0</v>
      </c>
      <c r="C177" s="63"/>
      <c r="D177" s="63"/>
      <c r="E177" s="63"/>
      <c r="F177" s="63"/>
      <c r="G177" s="63"/>
      <c r="H177" s="63"/>
      <c r="I177" s="63"/>
      <c r="J177" s="63"/>
      <c r="K177" s="142"/>
      <c r="L177" s="63"/>
      <c r="M177" s="63"/>
      <c r="N177" s="63"/>
      <c r="O177" s="63"/>
      <c r="P177" s="63"/>
      <c r="Q177" s="66"/>
      <c r="R177" s="143"/>
      <c r="S177" s="143"/>
      <c r="T177" s="66"/>
      <c r="U177" s="66"/>
      <c r="V177" s="66"/>
      <c r="W177" s="66"/>
      <c r="X177" s="66"/>
      <c r="Y177" s="66"/>
      <c r="Z177" s="66"/>
      <c r="AA177" s="66"/>
      <c r="AB177" s="141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</row>
    <row r="178" ht="15.75" customHeight="1">
      <c r="A178" s="66" t="s">
        <v>172</v>
      </c>
      <c r="B178" s="63">
        <v>1.0</v>
      </c>
      <c r="C178" s="63"/>
      <c r="D178" s="63"/>
      <c r="E178" s="63"/>
      <c r="F178" s="63"/>
      <c r="G178" s="63"/>
      <c r="H178" s="63"/>
      <c r="I178" s="63"/>
      <c r="J178" s="63"/>
      <c r="K178" s="142"/>
      <c r="L178" s="63"/>
      <c r="M178" s="63"/>
      <c r="N178" s="63"/>
      <c r="O178" s="63"/>
      <c r="P178" s="63"/>
      <c r="Q178" s="66"/>
      <c r="R178" s="143"/>
      <c r="S178" s="143"/>
      <c r="T178" s="66"/>
      <c r="U178" s="66"/>
      <c r="V178" s="66"/>
      <c r="W178" s="66"/>
      <c r="X178" s="66"/>
      <c r="Y178" s="66"/>
      <c r="Z178" s="66"/>
      <c r="AA178" s="66"/>
      <c r="AB178" s="141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</row>
    <row r="179" ht="15.75" customHeight="1">
      <c r="A179" s="66" t="s">
        <v>29</v>
      </c>
      <c r="B179" s="63">
        <v>5.0</v>
      </c>
      <c r="C179" s="63"/>
      <c r="D179" s="63"/>
      <c r="E179" s="63"/>
      <c r="F179" s="63"/>
      <c r="G179" s="63"/>
      <c r="H179" s="63"/>
      <c r="I179" s="63"/>
      <c r="J179" s="63"/>
      <c r="K179" s="142"/>
      <c r="L179" s="63"/>
      <c r="M179" s="63"/>
      <c r="N179" s="63"/>
      <c r="O179" s="63"/>
      <c r="P179" s="63"/>
      <c r="Q179" s="66"/>
      <c r="R179" s="143"/>
      <c r="S179" s="143"/>
      <c r="T179" s="66"/>
      <c r="U179" s="66"/>
      <c r="V179" s="66"/>
      <c r="W179" s="66"/>
      <c r="X179" s="66"/>
      <c r="Y179" s="66"/>
      <c r="Z179" s="66"/>
      <c r="AA179" s="66"/>
      <c r="AB179" s="141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</row>
    <row r="180" ht="15.75" customHeight="1">
      <c r="A180" s="66"/>
      <c r="B180" s="63"/>
      <c r="C180" s="63"/>
      <c r="D180" s="63"/>
      <c r="E180" s="63"/>
      <c r="F180" s="63"/>
      <c r="G180" s="63"/>
      <c r="H180" s="63"/>
      <c r="I180" s="63"/>
      <c r="J180" s="63"/>
      <c r="K180" s="142"/>
      <c r="L180" s="63"/>
      <c r="M180" s="63"/>
      <c r="N180" s="63"/>
      <c r="O180" s="63"/>
      <c r="P180" s="63"/>
      <c r="Q180" s="66"/>
      <c r="R180" s="143"/>
      <c r="S180" s="143"/>
      <c r="T180" s="66"/>
      <c r="U180" s="66"/>
      <c r="V180" s="66"/>
      <c r="W180" s="66"/>
      <c r="X180" s="66"/>
      <c r="Y180" s="66"/>
      <c r="Z180" s="66"/>
      <c r="AA180" s="66"/>
      <c r="AB180" s="141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</row>
    <row r="181" ht="15.75" customHeight="1">
      <c r="A181" s="68" t="s">
        <v>173</v>
      </c>
      <c r="B181" s="63"/>
      <c r="C181" s="63"/>
      <c r="D181" s="68" t="s">
        <v>174</v>
      </c>
      <c r="E181" s="63"/>
      <c r="F181" s="63"/>
      <c r="G181" s="63"/>
      <c r="H181" s="63"/>
      <c r="I181" s="63"/>
      <c r="J181" s="63"/>
      <c r="K181" s="142"/>
      <c r="L181" s="63"/>
      <c r="M181" s="63"/>
      <c r="N181" s="63"/>
      <c r="O181" s="63"/>
      <c r="P181" s="63"/>
      <c r="Q181" s="66"/>
      <c r="R181" s="143"/>
      <c r="S181" s="143"/>
      <c r="T181" s="66"/>
      <c r="U181" s="66"/>
      <c r="V181" s="66"/>
      <c r="W181" s="66"/>
      <c r="X181" s="66"/>
      <c r="Y181" s="66"/>
      <c r="Z181" s="66"/>
      <c r="AA181" s="66"/>
      <c r="AB181" s="141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</row>
    <row r="182" ht="15.75" customHeight="1">
      <c r="A182" s="134"/>
      <c r="B182" s="63"/>
      <c r="C182" s="63"/>
      <c r="D182" s="134"/>
      <c r="E182" s="63"/>
      <c r="F182" s="63"/>
      <c r="G182" s="63"/>
      <c r="H182" s="63"/>
      <c r="I182" s="63"/>
      <c r="J182" s="63"/>
      <c r="K182" s="142"/>
      <c r="L182" s="63"/>
      <c r="M182" s="63"/>
      <c r="N182" s="63"/>
      <c r="O182" s="63"/>
      <c r="P182" s="63"/>
      <c r="Q182" s="66"/>
      <c r="R182" s="143"/>
      <c r="S182" s="143"/>
      <c r="T182" s="66"/>
      <c r="U182" s="66"/>
      <c r="V182" s="66"/>
      <c r="W182" s="66"/>
      <c r="X182" s="66"/>
      <c r="Y182" s="66"/>
      <c r="Z182" s="66"/>
      <c r="AA182" s="66"/>
      <c r="AB182" s="141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</row>
    <row r="183" ht="15.75" customHeight="1">
      <c r="A183" s="136" t="s">
        <v>175</v>
      </c>
      <c r="B183" s="63" t="s">
        <v>139</v>
      </c>
      <c r="C183" s="63"/>
      <c r="D183" s="136" t="s">
        <v>176</v>
      </c>
      <c r="E183" s="63" t="s">
        <v>177</v>
      </c>
      <c r="F183" s="63" t="s">
        <v>116</v>
      </c>
      <c r="G183" s="63"/>
      <c r="H183" s="63"/>
      <c r="I183" s="63"/>
      <c r="J183" s="63"/>
      <c r="K183" s="142"/>
      <c r="L183" s="63"/>
      <c r="M183" s="63"/>
      <c r="N183" s="63"/>
      <c r="O183" s="63"/>
      <c r="P183" s="63"/>
      <c r="Q183" s="66"/>
      <c r="R183" s="143"/>
      <c r="S183" s="143"/>
      <c r="T183" s="66"/>
      <c r="U183" s="66"/>
      <c r="V183" s="66"/>
      <c r="W183" s="66"/>
      <c r="X183" s="66"/>
      <c r="Y183" s="66"/>
      <c r="Z183" s="66"/>
      <c r="AA183" s="66"/>
      <c r="AB183" s="141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</row>
    <row r="184" ht="15.75" customHeight="1">
      <c r="A184" s="154" t="s">
        <v>178</v>
      </c>
      <c r="B184" s="63">
        <v>3.0</v>
      </c>
      <c r="C184" s="63"/>
      <c r="D184" s="154" t="s">
        <v>88</v>
      </c>
      <c r="E184" s="63">
        <v>10.0</v>
      </c>
      <c r="F184" s="63">
        <v>0.0</v>
      </c>
      <c r="G184" s="63"/>
      <c r="H184" s="63"/>
      <c r="I184" s="63"/>
      <c r="J184" s="63"/>
      <c r="K184" s="142"/>
      <c r="L184" s="63"/>
      <c r="M184" s="63"/>
      <c r="N184" s="63"/>
      <c r="O184" s="63"/>
      <c r="P184" s="63"/>
      <c r="Q184" s="66"/>
      <c r="R184" s="143"/>
      <c r="S184" s="143"/>
      <c r="T184" s="66"/>
      <c r="U184" s="66"/>
      <c r="V184" s="66"/>
      <c r="W184" s="66"/>
      <c r="X184" s="66"/>
      <c r="Y184" s="66"/>
      <c r="Z184" s="66"/>
      <c r="AA184" s="66"/>
      <c r="AB184" s="141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</row>
    <row r="185" ht="15.75" customHeight="1">
      <c r="A185" s="66" t="s">
        <v>179</v>
      </c>
      <c r="B185" s="63">
        <v>3.0</v>
      </c>
      <c r="C185" s="63"/>
      <c r="D185" s="66" t="s">
        <v>89</v>
      </c>
      <c r="E185" s="63">
        <v>35.0</v>
      </c>
      <c r="F185" s="63">
        <v>7.0</v>
      </c>
      <c r="G185" s="63"/>
      <c r="H185" s="63"/>
      <c r="I185" s="63"/>
      <c r="J185" s="63"/>
      <c r="K185" s="142"/>
      <c r="L185" s="63"/>
      <c r="M185" s="63"/>
      <c r="N185" s="63"/>
      <c r="O185" s="63"/>
      <c r="P185" s="63"/>
      <c r="Q185" s="66"/>
      <c r="R185" s="143"/>
      <c r="S185" s="143"/>
      <c r="T185" s="66"/>
      <c r="U185" s="66"/>
      <c r="V185" s="66"/>
      <c r="W185" s="66"/>
      <c r="X185" s="66"/>
      <c r="Y185" s="66"/>
      <c r="Z185" s="66"/>
      <c r="AA185" s="66"/>
      <c r="AB185" s="141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</row>
    <row r="186" ht="15.75" customHeight="1">
      <c r="A186" s="66" t="s">
        <v>29</v>
      </c>
      <c r="B186" s="63">
        <v>6.0</v>
      </c>
      <c r="C186" s="63"/>
      <c r="D186" s="66" t="s">
        <v>90</v>
      </c>
      <c r="E186" s="63">
        <v>20.0</v>
      </c>
      <c r="F186" s="63">
        <v>20.0</v>
      </c>
      <c r="G186" s="63"/>
      <c r="H186" s="63"/>
      <c r="I186" s="63"/>
      <c r="J186" s="63"/>
      <c r="K186" s="142"/>
      <c r="L186" s="63"/>
      <c r="M186" s="63"/>
      <c r="N186" s="63"/>
      <c r="O186" s="63"/>
      <c r="P186" s="63"/>
      <c r="Q186" s="66"/>
      <c r="R186" s="143"/>
      <c r="S186" s="143"/>
      <c r="T186" s="66"/>
      <c r="U186" s="66"/>
      <c r="V186" s="66"/>
      <c r="W186" s="66"/>
      <c r="X186" s="66"/>
      <c r="Y186" s="66"/>
      <c r="Z186" s="66"/>
      <c r="AA186" s="66"/>
      <c r="AB186" s="141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</row>
    <row r="187" ht="15.75" customHeight="1">
      <c r="A187" s="66"/>
      <c r="B187" s="63"/>
      <c r="C187" s="63"/>
      <c r="D187" s="63" t="s">
        <v>91</v>
      </c>
      <c r="E187" s="63">
        <v>18.0</v>
      </c>
      <c r="F187" s="63">
        <v>18.0</v>
      </c>
      <c r="G187" s="63"/>
      <c r="H187" s="63"/>
      <c r="I187" s="63"/>
      <c r="J187" s="63"/>
      <c r="K187" s="142"/>
      <c r="L187" s="63"/>
      <c r="M187" s="63"/>
      <c r="N187" s="63"/>
      <c r="O187" s="63"/>
      <c r="P187" s="63"/>
      <c r="Q187" s="66"/>
      <c r="R187" s="143"/>
      <c r="S187" s="143"/>
      <c r="T187" s="66"/>
      <c r="U187" s="66"/>
      <c r="V187" s="66"/>
      <c r="W187" s="66"/>
      <c r="X187" s="66"/>
      <c r="Y187" s="66"/>
      <c r="Z187" s="66"/>
      <c r="AA187" s="66"/>
      <c r="AB187" s="141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</row>
    <row r="188" ht="15.75" customHeight="1">
      <c r="A188" s="66"/>
      <c r="B188" s="63"/>
      <c r="C188" s="63"/>
      <c r="D188" s="63" t="s">
        <v>92</v>
      </c>
      <c r="E188" s="63">
        <v>11.0</v>
      </c>
      <c r="F188" s="63">
        <v>11.0</v>
      </c>
      <c r="G188" s="63"/>
      <c r="H188" s="63"/>
      <c r="I188" s="63"/>
      <c r="J188" s="63"/>
      <c r="K188" s="142"/>
      <c r="L188" s="63"/>
      <c r="M188" s="63"/>
      <c r="N188" s="63"/>
      <c r="O188" s="63"/>
      <c r="P188" s="63"/>
      <c r="Q188" s="66"/>
      <c r="R188" s="143"/>
      <c r="S188" s="143"/>
      <c r="T188" s="66"/>
      <c r="U188" s="66"/>
      <c r="V188" s="66"/>
      <c r="W188" s="66"/>
      <c r="X188" s="66"/>
      <c r="Y188" s="66"/>
      <c r="Z188" s="66"/>
      <c r="AA188" s="66"/>
      <c r="AB188" s="141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</row>
    <row r="189" ht="15.75" customHeight="1">
      <c r="A189" s="68" t="s">
        <v>180</v>
      </c>
      <c r="B189" s="63"/>
      <c r="C189" s="63"/>
      <c r="D189" s="63" t="s">
        <v>29</v>
      </c>
      <c r="E189" s="63">
        <v>94.0</v>
      </c>
      <c r="F189" s="63">
        <v>56.0</v>
      </c>
      <c r="G189" s="63"/>
      <c r="H189" s="63"/>
      <c r="I189" s="63"/>
      <c r="J189" s="63"/>
      <c r="K189" s="142"/>
      <c r="L189" s="63"/>
      <c r="M189" s="63"/>
      <c r="N189" s="63"/>
      <c r="O189" s="63"/>
      <c r="P189" s="63"/>
      <c r="Q189" s="66"/>
      <c r="R189" s="143"/>
      <c r="S189" s="143"/>
      <c r="T189" s="66"/>
      <c r="U189" s="66"/>
      <c r="V189" s="66"/>
      <c r="W189" s="66"/>
      <c r="X189" s="66"/>
      <c r="Y189" s="66"/>
      <c r="Z189" s="66"/>
      <c r="AA189" s="66"/>
      <c r="AB189" s="141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</row>
    <row r="190" ht="15.75" customHeight="1">
      <c r="A190" s="134"/>
      <c r="B190" s="63"/>
      <c r="C190" s="63"/>
      <c r="D190" s="63"/>
      <c r="E190" s="63"/>
      <c r="F190" s="63"/>
      <c r="G190" s="63"/>
      <c r="H190" s="63"/>
      <c r="I190" s="63"/>
      <c r="J190" s="63"/>
      <c r="K190" s="142"/>
      <c r="L190" s="63"/>
      <c r="M190" s="63"/>
      <c r="N190" s="63"/>
      <c r="O190" s="63"/>
      <c r="P190" s="63"/>
      <c r="Q190" s="66"/>
      <c r="R190" s="143"/>
      <c r="S190" s="143"/>
      <c r="T190" s="66"/>
      <c r="U190" s="66"/>
      <c r="V190" s="66"/>
      <c r="W190" s="66"/>
      <c r="X190" s="66"/>
      <c r="Y190" s="66"/>
      <c r="Z190" s="66"/>
      <c r="AA190" s="66"/>
      <c r="AB190" s="141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</row>
    <row r="191" ht="15.75" customHeight="1">
      <c r="A191" s="136" t="s">
        <v>181</v>
      </c>
      <c r="B191" s="63" t="s">
        <v>139</v>
      </c>
      <c r="C191" s="63"/>
      <c r="D191" s="63"/>
      <c r="E191" s="63"/>
      <c r="F191" s="63"/>
      <c r="G191" s="63"/>
      <c r="H191" s="63"/>
      <c r="I191" s="63"/>
      <c r="J191" s="63"/>
      <c r="K191" s="142"/>
      <c r="L191" s="63"/>
      <c r="M191" s="63"/>
      <c r="N191" s="63"/>
      <c r="O191" s="63"/>
      <c r="P191" s="63"/>
      <c r="Q191" s="66"/>
      <c r="R191" s="143"/>
      <c r="S191" s="143"/>
      <c r="T191" s="66"/>
      <c r="U191" s="66"/>
      <c r="V191" s="66"/>
      <c r="W191" s="66"/>
      <c r="X191" s="66"/>
      <c r="Y191" s="66"/>
      <c r="Z191" s="66"/>
      <c r="AA191" s="66"/>
      <c r="AB191" s="141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</row>
    <row r="192" ht="15.75" customHeight="1">
      <c r="A192" s="154" t="s">
        <v>182</v>
      </c>
      <c r="B192" s="63">
        <v>2.0</v>
      </c>
      <c r="C192" s="63"/>
      <c r="D192" s="63"/>
      <c r="E192" s="63"/>
      <c r="F192" s="63"/>
      <c r="G192" s="63"/>
      <c r="H192" s="63"/>
      <c r="I192" s="63"/>
      <c r="J192" s="63"/>
      <c r="K192" s="142"/>
      <c r="L192" s="63"/>
      <c r="M192" s="63"/>
      <c r="N192" s="63"/>
      <c r="O192" s="63"/>
      <c r="P192" s="63"/>
      <c r="Q192" s="66"/>
      <c r="R192" s="143"/>
      <c r="S192" s="143"/>
      <c r="T192" s="66"/>
      <c r="U192" s="66"/>
      <c r="V192" s="66"/>
      <c r="W192" s="66"/>
      <c r="X192" s="66"/>
      <c r="Y192" s="66"/>
      <c r="Z192" s="66"/>
      <c r="AA192" s="66"/>
      <c r="AB192" s="141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</row>
    <row r="193" ht="15.75" customHeight="1">
      <c r="A193" s="66" t="s">
        <v>183</v>
      </c>
      <c r="B193" s="63">
        <v>1.0</v>
      </c>
      <c r="C193" s="63"/>
      <c r="D193" s="63"/>
      <c r="E193" s="63"/>
      <c r="F193" s="63"/>
      <c r="G193" s="63"/>
      <c r="H193" s="63"/>
      <c r="I193" s="63"/>
      <c r="J193" s="63"/>
      <c r="K193" s="142"/>
      <c r="L193" s="63"/>
      <c r="M193" s="63"/>
      <c r="N193" s="63"/>
      <c r="O193" s="63"/>
      <c r="P193" s="63"/>
      <c r="Q193" s="66"/>
      <c r="R193" s="143"/>
      <c r="S193" s="143"/>
      <c r="T193" s="66"/>
      <c r="U193" s="66"/>
      <c r="V193" s="66"/>
      <c r="W193" s="66"/>
      <c r="X193" s="66"/>
      <c r="Y193" s="66"/>
      <c r="Z193" s="66"/>
      <c r="AA193" s="66"/>
      <c r="AB193" s="141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</row>
    <row r="194" ht="15.75" customHeight="1">
      <c r="A194" s="66" t="s">
        <v>184</v>
      </c>
      <c r="B194" s="63">
        <v>2.0</v>
      </c>
      <c r="C194" s="63"/>
      <c r="D194" s="63"/>
      <c r="E194" s="63"/>
      <c r="F194" s="63"/>
      <c r="G194" s="63"/>
      <c r="H194" s="63"/>
      <c r="I194" s="63"/>
      <c r="J194" s="63"/>
      <c r="K194" s="142"/>
      <c r="L194" s="63"/>
      <c r="M194" s="63"/>
      <c r="N194" s="63"/>
      <c r="O194" s="63"/>
      <c r="P194" s="63"/>
      <c r="Q194" s="66"/>
      <c r="R194" s="143"/>
      <c r="S194" s="143"/>
      <c r="T194" s="66"/>
      <c r="U194" s="66"/>
      <c r="V194" s="66"/>
      <c r="W194" s="66"/>
      <c r="X194" s="66"/>
      <c r="Y194" s="66"/>
      <c r="Z194" s="66"/>
      <c r="AA194" s="66"/>
      <c r="AB194" s="141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</row>
    <row r="195" ht="15.75" customHeight="1">
      <c r="A195" s="66" t="s">
        <v>29</v>
      </c>
      <c r="B195" s="63">
        <v>5.0</v>
      </c>
      <c r="C195" s="63"/>
      <c r="D195" s="63"/>
      <c r="E195" s="63"/>
      <c r="F195" s="63"/>
      <c r="G195" s="63"/>
      <c r="H195" s="63"/>
      <c r="I195" s="63"/>
      <c r="J195" s="63"/>
      <c r="K195" s="142"/>
      <c r="L195" s="63"/>
      <c r="M195" s="63"/>
      <c r="N195" s="63"/>
      <c r="O195" s="63"/>
      <c r="P195" s="63"/>
      <c r="Q195" s="66"/>
      <c r="R195" s="143"/>
      <c r="S195" s="143"/>
      <c r="T195" s="66"/>
      <c r="U195" s="66"/>
      <c r="V195" s="66"/>
      <c r="W195" s="66"/>
      <c r="X195" s="66"/>
      <c r="Y195" s="66"/>
      <c r="Z195" s="66"/>
      <c r="AA195" s="66"/>
      <c r="AB195" s="141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</row>
    <row r="196" ht="15.75" customHeight="1">
      <c r="A196" s="66"/>
      <c r="B196" s="63"/>
      <c r="C196" s="63"/>
      <c r="D196" s="63"/>
      <c r="E196" s="63"/>
      <c r="F196" s="63"/>
      <c r="G196" s="63"/>
      <c r="H196" s="63"/>
      <c r="I196" s="63"/>
      <c r="J196" s="63"/>
      <c r="K196" s="142"/>
      <c r="L196" s="63"/>
      <c r="M196" s="63"/>
      <c r="N196" s="63"/>
      <c r="O196" s="63"/>
      <c r="P196" s="63"/>
      <c r="Q196" s="66"/>
      <c r="R196" s="143"/>
      <c r="S196" s="143"/>
      <c r="T196" s="66"/>
      <c r="U196" s="66"/>
      <c r="V196" s="66"/>
      <c r="W196" s="66"/>
      <c r="X196" s="66"/>
      <c r="Y196" s="66"/>
      <c r="Z196" s="66"/>
      <c r="AA196" s="66"/>
      <c r="AB196" s="141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</row>
    <row r="197" ht="15.75" customHeight="1">
      <c r="A197" s="66"/>
      <c r="B197" s="63"/>
      <c r="C197" s="63"/>
      <c r="D197" s="63"/>
      <c r="E197" s="63"/>
      <c r="F197" s="63"/>
      <c r="G197" s="63"/>
      <c r="H197" s="63"/>
      <c r="I197" s="63"/>
      <c r="J197" s="63"/>
      <c r="K197" s="142"/>
      <c r="L197" s="63"/>
      <c r="M197" s="63"/>
      <c r="N197" s="63"/>
      <c r="O197" s="63"/>
      <c r="P197" s="63"/>
      <c r="Q197" s="66"/>
      <c r="R197" s="143"/>
      <c r="S197" s="143"/>
      <c r="T197" s="66"/>
      <c r="U197" s="66"/>
      <c r="V197" s="66"/>
      <c r="W197" s="66"/>
      <c r="X197" s="66"/>
      <c r="Y197" s="66"/>
      <c r="Z197" s="66"/>
      <c r="AA197" s="66"/>
      <c r="AB197" s="141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</row>
    <row r="198" ht="15.75" customHeight="1">
      <c r="A198" s="68" t="s">
        <v>180</v>
      </c>
      <c r="B198" s="63"/>
      <c r="C198" s="63"/>
      <c r="D198" s="63"/>
      <c r="E198" s="63"/>
      <c r="F198" s="63"/>
      <c r="G198" s="63"/>
      <c r="H198" s="63"/>
      <c r="I198" s="63"/>
      <c r="J198" s="63"/>
      <c r="K198" s="142"/>
      <c r="L198" s="63"/>
      <c r="M198" s="63"/>
      <c r="N198" s="63"/>
      <c r="O198" s="63"/>
      <c r="P198" s="63"/>
      <c r="Q198" s="66"/>
      <c r="R198" s="143"/>
      <c r="S198" s="143"/>
      <c r="T198" s="66"/>
      <c r="U198" s="66"/>
      <c r="V198" s="66"/>
      <c r="W198" s="66"/>
      <c r="X198" s="66"/>
      <c r="Y198" s="66"/>
      <c r="Z198" s="66"/>
      <c r="AA198" s="66"/>
      <c r="AB198" s="141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</row>
    <row r="199" ht="15.75" customHeight="1">
      <c r="A199" s="134"/>
      <c r="B199" s="63"/>
      <c r="C199" s="63"/>
      <c r="D199" s="63"/>
      <c r="E199" s="63"/>
      <c r="F199" s="63"/>
      <c r="G199" s="63"/>
      <c r="H199" s="63"/>
      <c r="I199" s="63"/>
      <c r="J199" s="63"/>
      <c r="K199" s="142"/>
      <c r="L199" s="63"/>
      <c r="M199" s="63"/>
      <c r="N199" s="63"/>
      <c r="O199" s="63"/>
      <c r="P199" s="63"/>
      <c r="Q199" s="66"/>
      <c r="R199" s="143"/>
      <c r="S199" s="143"/>
      <c r="T199" s="66"/>
      <c r="U199" s="66"/>
      <c r="V199" s="66"/>
      <c r="W199" s="66"/>
      <c r="X199" s="66"/>
      <c r="Y199" s="66"/>
      <c r="Z199" s="66"/>
      <c r="AA199" s="66"/>
      <c r="AB199" s="141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</row>
    <row r="200" ht="15.75" customHeight="1">
      <c r="A200" s="136" t="s">
        <v>181</v>
      </c>
      <c r="B200" s="63" t="s">
        <v>139</v>
      </c>
      <c r="C200" s="63"/>
      <c r="D200" s="63"/>
      <c r="E200" s="63"/>
      <c r="F200" s="63"/>
      <c r="G200" s="63"/>
      <c r="H200" s="63"/>
      <c r="I200" s="63"/>
      <c r="J200" s="63"/>
      <c r="K200" s="142"/>
      <c r="L200" s="63"/>
      <c r="M200" s="63"/>
      <c r="N200" s="63"/>
      <c r="O200" s="63"/>
      <c r="P200" s="63"/>
      <c r="Q200" s="66"/>
      <c r="R200" s="143"/>
      <c r="S200" s="143"/>
      <c r="T200" s="66"/>
      <c r="U200" s="66"/>
      <c r="V200" s="66"/>
      <c r="W200" s="66"/>
      <c r="X200" s="66"/>
      <c r="Y200" s="66"/>
      <c r="Z200" s="66"/>
      <c r="AA200" s="66"/>
      <c r="AB200" s="141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</row>
    <row r="201" ht="15.75" customHeight="1">
      <c r="A201" s="154" t="s">
        <v>182</v>
      </c>
      <c r="B201" s="63">
        <v>2.0</v>
      </c>
      <c r="C201" s="63"/>
      <c r="D201" s="63"/>
      <c r="E201" s="63"/>
      <c r="F201" s="63"/>
      <c r="G201" s="63"/>
      <c r="H201" s="63"/>
      <c r="I201" s="63"/>
      <c r="J201" s="63"/>
      <c r="K201" s="142"/>
      <c r="L201" s="63"/>
      <c r="M201" s="63"/>
      <c r="N201" s="63"/>
      <c r="O201" s="63"/>
      <c r="P201" s="63"/>
      <c r="Q201" s="66"/>
      <c r="R201" s="143"/>
      <c r="S201" s="143"/>
      <c r="T201" s="66"/>
      <c r="U201" s="66"/>
      <c r="V201" s="66"/>
      <c r="W201" s="66"/>
      <c r="X201" s="66"/>
      <c r="Y201" s="66"/>
      <c r="Z201" s="66"/>
      <c r="AA201" s="66"/>
      <c r="AB201" s="141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</row>
    <row r="202" ht="15.75" customHeight="1">
      <c r="A202" s="66" t="s">
        <v>183</v>
      </c>
      <c r="B202" s="63">
        <v>1.0</v>
      </c>
      <c r="C202" s="63"/>
      <c r="D202" s="63"/>
      <c r="E202" s="63"/>
      <c r="F202" s="63"/>
      <c r="G202" s="63"/>
      <c r="H202" s="63"/>
      <c r="I202" s="63"/>
      <c r="J202" s="63"/>
      <c r="K202" s="142"/>
      <c r="L202" s="63"/>
      <c r="M202" s="63"/>
      <c r="N202" s="63"/>
      <c r="O202" s="63"/>
      <c r="P202" s="63"/>
      <c r="Q202" s="66"/>
      <c r="R202" s="143"/>
      <c r="S202" s="143"/>
      <c r="T202" s="66"/>
      <c r="U202" s="66"/>
      <c r="V202" s="66"/>
      <c r="W202" s="66"/>
      <c r="X202" s="66"/>
      <c r="Y202" s="66"/>
      <c r="Z202" s="66"/>
      <c r="AA202" s="66"/>
      <c r="AB202" s="141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</row>
    <row r="203" ht="15.75" customHeight="1">
      <c r="A203" s="66" t="s">
        <v>184</v>
      </c>
      <c r="B203" s="63">
        <v>2.0</v>
      </c>
      <c r="C203" s="63"/>
      <c r="D203" s="63"/>
      <c r="E203" s="63"/>
      <c r="F203" s="63"/>
      <c r="G203" s="63"/>
      <c r="H203" s="63"/>
      <c r="I203" s="63"/>
      <c r="J203" s="63"/>
      <c r="K203" s="142"/>
      <c r="L203" s="63"/>
      <c r="M203" s="63"/>
      <c r="N203" s="63"/>
      <c r="O203" s="63"/>
      <c r="P203" s="63"/>
      <c r="Q203" s="66"/>
      <c r="R203" s="143"/>
      <c r="S203" s="143"/>
      <c r="T203" s="66"/>
      <c r="U203" s="66"/>
      <c r="V203" s="66"/>
      <c r="W203" s="66"/>
      <c r="X203" s="66"/>
      <c r="Y203" s="66"/>
      <c r="Z203" s="66"/>
      <c r="AA203" s="66"/>
      <c r="AB203" s="141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</row>
    <row r="204" ht="15.75" customHeight="1">
      <c r="A204" s="66" t="s">
        <v>29</v>
      </c>
      <c r="B204" s="63">
        <v>5.0</v>
      </c>
      <c r="C204" s="63"/>
      <c r="D204" s="63"/>
      <c r="E204" s="63"/>
      <c r="F204" s="63"/>
      <c r="G204" s="63"/>
      <c r="H204" s="63"/>
      <c r="I204" s="63"/>
      <c r="J204" s="63"/>
      <c r="K204" s="142"/>
      <c r="L204" s="63"/>
      <c r="M204" s="63"/>
      <c r="N204" s="63"/>
      <c r="O204" s="63"/>
      <c r="P204" s="63"/>
      <c r="Q204" s="66"/>
      <c r="R204" s="143"/>
      <c r="S204" s="143"/>
      <c r="T204" s="66"/>
      <c r="U204" s="66"/>
      <c r="V204" s="66"/>
      <c r="W204" s="66"/>
      <c r="X204" s="66"/>
      <c r="Y204" s="66"/>
      <c r="Z204" s="66"/>
      <c r="AA204" s="66"/>
      <c r="AB204" s="141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</row>
    <row r="205" ht="15.75" customHeight="1">
      <c r="A205" s="66"/>
      <c r="B205" s="63"/>
      <c r="C205" s="63"/>
      <c r="D205" s="63"/>
      <c r="E205" s="63"/>
      <c r="F205" s="63"/>
      <c r="G205" s="63"/>
      <c r="H205" s="63"/>
      <c r="I205" s="63"/>
      <c r="J205" s="63"/>
      <c r="K205" s="142"/>
      <c r="L205" s="63"/>
      <c r="M205" s="63"/>
      <c r="N205" s="63"/>
      <c r="O205" s="63"/>
      <c r="P205" s="63"/>
      <c r="Q205" s="66"/>
      <c r="R205" s="143"/>
      <c r="S205" s="143"/>
      <c r="T205" s="66"/>
      <c r="U205" s="66"/>
      <c r="V205" s="66"/>
      <c r="W205" s="66"/>
      <c r="X205" s="66"/>
      <c r="Y205" s="66"/>
      <c r="Z205" s="66"/>
      <c r="AA205" s="66"/>
      <c r="AB205" s="141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</row>
    <row r="206" ht="15.75" customHeight="1">
      <c r="A206" s="66"/>
      <c r="B206" s="63"/>
      <c r="C206" s="63"/>
      <c r="D206" s="63"/>
      <c r="E206" s="63"/>
      <c r="F206" s="63"/>
      <c r="G206" s="63"/>
      <c r="H206" s="63"/>
      <c r="I206" s="63"/>
      <c r="J206" s="63"/>
      <c r="K206" s="142"/>
      <c r="L206" s="63"/>
      <c r="M206" s="63"/>
      <c r="N206" s="63"/>
      <c r="O206" s="63"/>
      <c r="P206" s="63"/>
      <c r="Q206" s="66"/>
      <c r="R206" s="143"/>
      <c r="S206" s="143"/>
      <c r="T206" s="66"/>
      <c r="U206" s="66"/>
      <c r="V206" s="66"/>
      <c r="W206" s="66"/>
      <c r="X206" s="66"/>
      <c r="Y206" s="66"/>
      <c r="Z206" s="66"/>
      <c r="AA206" s="66"/>
      <c r="AB206" s="141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</row>
    <row r="207" ht="15.75" customHeight="1">
      <c r="A207" s="66"/>
      <c r="B207" s="63"/>
      <c r="C207" s="63"/>
      <c r="D207" s="63"/>
      <c r="E207" s="63"/>
      <c r="F207" s="63"/>
      <c r="G207" s="63"/>
      <c r="H207" s="63"/>
      <c r="I207" s="63"/>
      <c r="J207" s="63"/>
      <c r="K207" s="142"/>
      <c r="L207" s="63"/>
      <c r="M207" s="63"/>
      <c r="N207" s="63"/>
      <c r="O207" s="63"/>
      <c r="P207" s="63"/>
      <c r="Q207" s="66"/>
      <c r="R207" s="143"/>
      <c r="S207" s="143"/>
      <c r="T207" s="66"/>
      <c r="U207" s="66"/>
      <c r="V207" s="66"/>
      <c r="W207" s="66"/>
      <c r="X207" s="66"/>
      <c r="Y207" s="66"/>
      <c r="Z207" s="66"/>
      <c r="AA207" s="66"/>
      <c r="AB207" s="141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</row>
    <row r="208" ht="15.75" customHeight="1">
      <c r="A208" s="66"/>
      <c r="B208" s="63"/>
      <c r="C208" s="63"/>
      <c r="D208" s="63"/>
      <c r="E208" s="63"/>
      <c r="F208" s="63"/>
      <c r="G208" s="63"/>
      <c r="H208" s="63"/>
      <c r="I208" s="63"/>
      <c r="J208" s="63"/>
      <c r="K208" s="142"/>
      <c r="L208" s="63"/>
      <c r="M208" s="63"/>
      <c r="N208" s="63"/>
      <c r="O208" s="63"/>
      <c r="P208" s="63"/>
      <c r="Q208" s="66"/>
      <c r="R208" s="143"/>
      <c r="S208" s="143"/>
      <c r="T208" s="66"/>
      <c r="U208" s="66"/>
      <c r="V208" s="66"/>
      <c r="W208" s="66"/>
      <c r="X208" s="66"/>
      <c r="Y208" s="66"/>
      <c r="Z208" s="66"/>
      <c r="AA208" s="66"/>
      <c r="AB208" s="141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</row>
    <row r="209" ht="15.75" customHeight="1">
      <c r="A209" s="66"/>
      <c r="B209" s="63"/>
      <c r="C209" s="63"/>
      <c r="D209" s="63"/>
      <c r="E209" s="63"/>
      <c r="F209" s="63"/>
      <c r="G209" s="63"/>
      <c r="H209" s="63"/>
      <c r="I209" s="63"/>
      <c r="J209" s="63"/>
      <c r="K209" s="142"/>
      <c r="L209" s="63"/>
      <c r="M209" s="63"/>
      <c r="N209" s="63"/>
      <c r="O209" s="63"/>
      <c r="P209" s="63"/>
      <c r="Q209" s="66"/>
      <c r="R209" s="143"/>
      <c r="S209" s="143"/>
      <c r="T209" s="66"/>
      <c r="U209" s="66"/>
      <c r="V209" s="66"/>
      <c r="W209" s="66"/>
      <c r="X209" s="66"/>
      <c r="Y209" s="66"/>
      <c r="Z209" s="66"/>
      <c r="AA209" s="66"/>
      <c r="AB209" s="141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</row>
    <row r="210" ht="15.75" customHeight="1">
      <c r="A210" s="66"/>
      <c r="B210" s="63"/>
      <c r="C210" s="63"/>
      <c r="D210" s="63"/>
      <c r="E210" s="63"/>
      <c r="F210" s="63"/>
      <c r="G210" s="63"/>
      <c r="H210" s="63"/>
      <c r="I210" s="63"/>
      <c r="J210" s="63"/>
      <c r="K210" s="142"/>
      <c r="L210" s="63"/>
      <c r="M210" s="63"/>
      <c r="N210" s="63"/>
      <c r="O210" s="63"/>
      <c r="P210" s="63"/>
      <c r="Q210" s="66"/>
      <c r="R210" s="143"/>
      <c r="S210" s="143"/>
      <c r="T210" s="66"/>
      <c r="U210" s="66"/>
      <c r="V210" s="66"/>
      <c r="W210" s="66"/>
      <c r="X210" s="66"/>
      <c r="Y210" s="66"/>
      <c r="Z210" s="66"/>
      <c r="AA210" s="66"/>
      <c r="AB210" s="141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</row>
    <row r="211" ht="15.75" customHeight="1">
      <c r="A211" s="58"/>
      <c r="N211" s="63"/>
      <c r="O211" s="63"/>
      <c r="P211" s="63"/>
      <c r="Q211" s="66"/>
      <c r="R211" s="143"/>
      <c r="S211" s="143"/>
      <c r="T211" s="66"/>
      <c r="U211" s="66"/>
      <c r="V211" s="66"/>
      <c r="W211" s="66"/>
      <c r="X211" s="66"/>
      <c r="Y211" s="66"/>
      <c r="Z211" s="66"/>
      <c r="AA211" s="66"/>
      <c r="AB211" s="141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</row>
    <row r="212" ht="15.75" customHeight="1">
      <c r="N212" s="63"/>
      <c r="O212" s="63"/>
      <c r="P212" s="63"/>
      <c r="Q212" s="66"/>
      <c r="R212" s="143"/>
      <c r="S212" s="143"/>
      <c r="T212" s="66"/>
      <c r="U212" s="66"/>
      <c r="V212" s="66"/>
      <c r="W212" s="66"/>
      <c r="X212" s="66"/>
      <c r="Y212" s="66"/>
      <c r="Z212" s="66"/>
      <c r="AA212" s="66"/>
      <c r="AB212" s="141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</row>
    <row r="213" ht="15.75" customHeight="1">
      <c r="N213" s="63"/>
      <c r="O213" s="63"/>
      <c r="P213" s="63"/>
      <c r="Q213" s="66"/>
      <c r="R213" s="143"/>
      <c r="S213" s="143"/>
      <c r="T213" s="66"/>
      <c r="U213" s="66"/>
      <c r="V213" s="66"/>
      <c r="W213" s="66"/>
      <c r="X213" s="66"/>
      <c r="Y213" s="66"/>
      <c r="Z213" s="66"/>
      <c r="AA213" s="66"/>
      <c r="AB213" s="141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</row>
    <row r="214" ht="15.75" customHeight="1">
      <c r="N214" s="63"/>
      <c r="O214" s="63"/>
      <c r="P214" s="63"/>
      <c r="Q214" s="66"/>
      <c r="R214" s="143"/>
      <c r="S214" s="143"/>
      <c r="T214" s="66"/>
      <c r="U214" s="66"/>
      <c r="V214" s="66"/>
      <c r="W214" s="66"/>
      <c r="X214" s="66"/>
      <c r="Y214" s="66"/>
      <c r="Z214" s="66"/>
      <c r="AA214" s="66"/>
      <c r="AB214" s="141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</row>
    <row r="215" ht="15.75" customHeight="1">
      <c r="N215" s="63"/>
      <c r="O215" s="63"/>
      <c r="P215" s="63"/>
      <c r="Q215" s="66"/>
      <c r="R215" s="143"/>
      <c r="S215" s="143"/>
      <c r="T215" s="66"/>
      <c r="U215" s="66"/>
      <c r="V215" s="66"/>
      <c r="W215" s="66"/>
      <c r="X215" s="66"/>
      <c r="Y215" s="66"/>
      <c r="Z215" s="66"/>
      <c r="AA215" s="66"/>
      <c r="AB215" s="141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</row>
    <row r="216" ht="15.75" customHeight="1">
      <c r="N216" s="63"/>
      <c r="O216" s="63"/>
      <c r="P216" s="63"/>
      <c r="Q216" s="66"/>
      <c r="R216" s="143"/>
      <c r="S216" s="143"/>
      <c r="T216" s="66"/>
      <c r="U216" s="66"/>
      <c r="V216" s="66"/>
      <c r="W216" s="66"/>
      <c r="X216" s="66"/>
      <c r="Y216" s="66"/>
      <c r="Z216" s="66"/>
      <c r="AA216" s="66"/>
      <c r="AB216" s="141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</row>
    <row r="217" ht="15.75" customHeight="1">
      <c r="N217" s="63"/>
      <c r="O217" s="63"/>
      <c r="P217" s="63"/>
      <c r="Q217" s="66"/>
      <c r="R217" s="143"/>
      <c r="S217" s="143"/>
      <c r="T217" s="66"/>
      <c r="U217" s="66"/>
      <c r="V217" s="66"/>
      <c r="W217" s="66"/>
      <c r="X217" s="66"/>
      <c r="Y217" s="66"/>
      <c r="Z217" s="66"/>
      <c r="AA217" s="66"/>
      <c r="AB217" s="141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</row>
    <row r="218" ht="15.75" customHeight="1">
      <c r="N218" s="63"/>
      <c r="O218" s="63"/>
      <c r="P218" s="63"/>
      <c r="Q218" s="66"/>
      <c r="R218" s="143"/>
      <c r="S218" s="143"/>
      <c r="T218" s="66"/>
      <c r="U218" s="66"/>
      <c r="V218" s="66"/>
      <c r="W218" s="66"/>
      <c r="X218" s="66"/>
      <c r="Y218" s="66"/>
      <c r="Z218" s="66"/>
      <c r="AA218" s="66"/>
      <c r="AB218" s="141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</row>
    <row r="219" ht="15.75" customHeight="1">
      <c r="N219" s="63"/>
      <c r="O219" s="63"/>
      <c r="P219" s="63"/>
      <c r="Q219" s="66"/>
      <c r="R219" s="143"/>
      <c r="S219" s="143"/>
      <c r="T219" s="66"/>
      <c r="U219" s="66"/>
      <c r="V219" s="66"/>
      <c r="W219" s="66"/>
      <c r="X219" s="66"/>
      <c r="Y219" s="66"/>
      <c r="Z219" s="66"/>
      <c r="AA219" s="66"/>
      <c r="AB219" s="141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</row>
    <row r="220" ht="15.75" customHeight="1">
      <c r="N220" s="63"/>
      <c r="O220" s="63"/>
      <c r="P220" s="63"/>
      <c r="Q220" s="66"/>
      <c r="R220" s="143"/>
      <c r="S220" s="143"/>
      <c r="T220" s="66"/>
      <c r="U220" s="66"/>
      <c r="V220" s="66"/>
      <c r="W220" s="66"/>
      <c r="X220" s="66"/>
      <c r="Y220" s="66"/>
      <c r="Z220" s="66"/>
      <c r="AA220" s="66"/>
      <c r="AB220" s="141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</row>
    <row r="221" ht="15.75" customHeight="1">
      <c r="N221" s="63"/>
      <c r="O221" s="63"/>
      <c r="P221" s="63"/>
      <c r="Q221" s="66"/>
      <c r="R221" s="143"/>
      <c r="S221" s="143"/>
      <c r="T221" s="66"/>
      <c r="U221" s="66"/>
      <c r="V221" s="66"/>
      <c r="W221" s="66"/>
      <c r="X221" s="66"/>
      <c r="Y221" s="66"/>
      <c r="Z221" s="66"/>
      <c r="AA221" s="66"/>
      <c r="AB221" s="141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</row>
    <row r="222" ht="15.75" customHeight="1">
      <c r="N222" s="63"/>
      <c r="O222" s="63"/>
      <c r="P222" s="63"/>
      <c r="Q222" s="66"/>
      <c r="R222" s="143"/>
      <c r="S222" s="143"/>
      <c r="T222" s="66"/>
      <c r="U222" s="66"/>
      <c r="V222" s="66"/>
      <c r="W222" s="66"/>
      <c r="X222" s="66"/>
      <c r="Y222" s="66"/>
      <c r="Z222" s="66"/>
      <c r="AA222" s="66"/>
      <c r="AB222" s="141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</row>
    <row r="223" ht="15.75" customHeight="1">
      <c r="N223" s="63"/>
      <c r="O223" s="63"/>
      <c r="P223" s="63"/>
      <c r="Q223" s="66"/>
      <c r="R223" s="143"/>
      <c r="S223" s="143"/>
      <c r="T223" s="66"/>
      <c r="U223" s="66"/>
      <c r="V223" s="66"/>
      <c r="W223" s="66"/>
      <c r="X223" s="66"/>
      <c r="Y223" s="66"/>
      <c r="Z223" s="66"/>
      <c r="AA223" s="66"/>
      <c r="AB223" s="141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</row>
    <row r="224" ht="15.75" customHeight="1">
      <c r="N224" s="63"/>
      <c r="O224" s="63"/>
      <c r="P224" s="63"/>
      <c r="Q224" s="66"/>
      <c r="R224" s="143"/>
      <c r="S224" s="143"/>
      <c r="T224" s="66"/>
      <c r="U224" s="66"/>
      <c r="V224" s="66"/>
      <c r="W224" s="66"/>
      <c r="X224" s="66"/>
      <c r="Y224" s="66"/>
      <c r="Z224" s="66"/>
      <c r="AA224" s="66"/>
      <c r="AB224" s="141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</row>
    <row r="225" ht="15.75" customHeight="1">
      <c r="N225" s="63"/>
      <c r="O225" s="63"/>
      <c r="P225" s="63"/>
      <c r="Q225" s="66"/>
      <c r="R225" s="143"/>
      <c r="S225" s="143"/>
      <c r="T225" s="66"/>
      <c r="U225" s="66"/>
      <c r="V225" s="66"/>
      <c r="W225" s="66"/>
      <c r="X225" s="66"/>
      <c r="Y225" s="66"/>
      <c r="Z225" s="66"/>
      <c r="AA225" s="66"/>
      <c r="AB225" s="141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</row>
    <row r="226" ht="15.75" customHeight="1">
      <c r="A226" s="66"/>
      <c r="B226" s="63"/>
      <c r="C226" s="63"/>
      <c r="D226" s="63"/>
      <c r="E226" s="63"/>
      <c r="F226" s="63"/>
      <c r="G226" s="63"/>
      <c r="H226" s="63"/>
      <c r="I226" s="63"/>
      <c r="J226" s="63"/>
      <c r="K226" s="142"/>
      <c r="L226" s="63"/>
      <c r="M226" s="63"/>
      <c r="N226" s="63"/>
      <c r="O226" s="63"/>
      <c r="P226" s="63"/>
      <c r="Q226" s="66"/>
      <c r="R226" s="143"/>
      <c r="S226" s="143"/>
      <c r="T226" s="66"/>
      <c r="U226" s="66"/>
      <c r="V226" s="66"/>
      <c r="W226" s="66"/>
      <c r="X226" s="66"/>
      <c r="Y226" s="66"/>
      <c r="Z226" s="66"/>
      <c r="AA226" s="66"/>
      <c r="AB226" s="141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</row>
    <row r="227" ht="15.75" customHeight="1">
      <c r="A227" s="66"/>
      <c r="B227" s="63"/>
      <c r="C227" s="63"/>
      <c r="D227" s="63"/>
      <c r="E227" s="63"/>
      <c r="F227" s="63"/>
      <c r="G227" s="63"/>
      <c r="H227" s="63"/>
      <c r="I227" s="63"/>
      <c r="J227" s="63"/>
      <c r="K227" s="142"/>
      <c r="L227" s="63"/>
      <c r="M227" s="63"/>
      <c r="N227" s="63"/>
      <c r="O227" s="63"/>
      <c r="P227" s="63"/>
      <c r="Q227" s="66"/>
      <c r="R227" s="143"/>
      <c r="S227" s="143"/>
      <c r="T227" s="66"/>
      <c r="U227" s="66"/>
      <c r="V227" s="66"/>
      <c r="W227" s="66"/>
      <c r="X227" s="66"/>
      <c r="Y227" s="66"/>
      <c r="Z227" s="66"/>
      <c r="AA227" s="66"/>
      <c r="AB227" s="141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</row>
    <row r="228" ht="15.75" customHeight="1">
      <c r="A228" s="66"/>
      <c r="B228" s="63"/>
      <c r="C228" s="63"/>
      <c r="D228" s="63"/>
      <c r="E228" s="63"/>
      <c r="F228" s="63"/>
      <c r="G228" s="63"/>
      <c r="H228" s="63"/>
      <c r="I228" s="63"/>
      <c r="J228" s="63"/>
      <c r="K228" s="142"/>
      <c r="L228" s="63"/>
      <c r="M228" s="63"/>
      <c r="N228" s="63"/>
      <c r="O228" s="63"/>
      <c r="P228" s="63"/>
      <c r="Q228" s="66"/>
      <c r="R228" s="143"/>
      <c r="S228" s="143"/>
      <c r="T228" s="66"/>
      <c r="U228" s="66"/>
      <c r="V228" s="66"/>
      <c r="W228" s="66"/>
      <c r="X228" s="66"/>
      <c r="Y228" s="66"/>
      <c r="Z228" s="66"/>
      <c r="AA228" s="66"/>
      <c r="AB228" s="141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</row>
    <row r="229" ht="15.75" customHeight="1">
      <c r="A229" s="66"/>
      <c r="B229" s="63"/>
      <c r="C229" s="63"/>
      <c r="D229" s="63"/>
      <c r="E229" s="63"/>
      <c r="F229" s="63"/>
      <c r="G229" s="63"/>
      <c r="H229" s="63"/>
      <c r="I229" s="63"/>
      <c r="J229" s="63"/>
      <c r="K229" s="142"/>
      <c r="L229" s="63"/>
      <c r="M229" s="63"/>
      <c r="N229" s="63"/>
      <c r="O229" s="63"/>
      <c r="P229" s="63"/>
      <c r="Q229" s="66"/>
      <c r="R229" s="143"/>
      <c r="S229" s="143"/>
      <c r="T229" s="66"/>
      <c r="U229" s="66"/>
      <c r="V229" s="66"/>
      <c r="W229" s="66"/>
      <c r="X229" s="66"/>
      <c r="Y229" s="66"/>
      <c r="Z229" s="66"/>
      <c r="AA229" s="66"/>
      <c r="AB229" s="141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</row>
    <row r="230" ht="15.75" customHeight="1">
      <c r="A230" s="66"/>
      <c r="B230" s="63"/>
      <c r="C230" s="63"/>
      <c r="D230" s="63"/>
      <c r="E230" s="63"/>
      <c r="F230" s="63"/>
      <c r="G230" s="63"/>
      <c r="H230" s="63"/>
      <c r="I230" s="63"/>
      <c r="J230" s="63"/>
      <c r="K230" s="142"/>
      <c r="L230" s="63"/>
      <c r="M230" s="63"/>
      <c r="N230" s="63"/>
      <c r="O230" s="63"/>
      <c r="P230" s="63"/>
      <c r="Q230" s="66"/>
      <c r="R230" s="143"/>
      <c r="S230" s="143"/>
      <c r="T230" s="66"/>
      <c r="U230" s="66"/>
      <c r="V230" s="66"/>
      <c r="W230" s="66"/>
      <c r="X230" s="66"/>
      <c r="Y230" s="66"/>
      <c r="Z230" s="66"/>
      <c r="AA230" s="66"/>
      <c r="AB230" s="141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</row>
    <row r="231" ht="15.75" customHeight="1">
      <c r="A231" s="66"/>
      <c r="B231" s="63"/>
      <c r="C231" s="63"/>
      <c r="D231" s="63"/>
      <c r="E231" s="63"/>
      <c r="F231" s="63"/>
      <c r="G231" s="63"/>
      <c r="H231" s="63"/>
      <c r="I231" s="63"/>
      <c r="J231" s="63"/>
      <c r="K231" s="142"/>
      <c r="L231" s="63"/>
      <c r="M231" s="63"/>
      <c r="N231" s="63"/>
      <c r="O231" s="63"/>
      <c r="P231" s="63"/>
      <c r="Q231" s="66"/>
      <c r="R231" s="143"/>
      <c r="S231" s="143"/>
      <c r="T231" s="66"/>
      <c r="U231" s="66"/>
      <c r="V231" s="66"/>
      <c r="W231" s="66"/>
      <c r="X231" s="66"/>
      <c r="Y231" s="66"/>
      <c r="Z231" s="66"/>
      <c r="AA231" s="66"/>
      <c r="AB231" s="141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</row>
    <row r="232" ht="15.75" customHeight="1">
      <c r="A232" s="66"/>
      <c r="B232" s="63"/>
      <c r="C232" s="63"/>
      <c r="D232" s="63"/>
      <c r="E232" s="63"/>
      <c r="F232" s="63"/>
      <c r="G232" s="63"/>
      <c r="H232" s="63"/>
      <c r="I232" s="63"/>
      <c r="J232" s="63"/>
      <c r="K232" s="142"/>
      <c r="L232" s="63"/>
      <c r="M232" s="63"/>
      <c r="N232" s="63"/>
      <c r="O232" s="63"/>
      <c r="P232" s="63"/>
      <c r="Q232" s="66"/>
      <c r="R232" s="143"/>
      <c r="S232" s="143"/>
      <c r="T232" s="66"/>
      <c r="U232" s="66"/>
      <c r="V232" s="66"/>
      <c r="W232" s="66"/>
      <c r="X232" s="66"/>
      <c r="Y232" s="66"/>
      <c r="Z232" s="66"/>
      <c r="AA232" s="66"/>
      <c r="AB232" s="141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</row>
    <row r="233" ht="15.75" customHeight="1">
      <c r="A233" s="66"/>
      <c r="B233" s="63"/>
      <c r="C233" s="63"/>
      <c r="D233" s="63"/>
      <c r="E233" s="63"/>
      <c r="F233" s="63"/>
      <c r="G233" s="63"/>
      <c r="H233" s="63"/>
      <c r="I233" s="63"/>
      <c r="J233" s="63"/>
      <c r="K233" s="142"/>
      <c r="L233" s="63"/>
      <c r="M233" s="63"/>
      <c r="N233" s="63"/>
      <c r="O233" s="63"/>
      <c r="P233" s="63"/>
      <c r="Q233" s="66"/>
      <c r="R233" s="143"/>
      <c r="S233" s="143"/>
      <c r="T233" s="66"/>
      <c r="U233" s="66"/>
      <c r="V233" s="66"/>
      <c r="W233" s="66"/>
      <c r="X233" s="66"/>
      <c r="Y233" s="66"/>
      <c r="Z233" s="66"/>
      <c r="AA233" s="66"/>
      <c r="AB233" s="141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</row>
    <row r="234" ht="15.75" customHeight="1">
      <c r="A234" s="66"/>
      <c r="B234" s="63"/>
      <c r="C234" s="63"/>
      <c r="D234" s="63"/>
      <c r="E234" s="63"/>
      <c r="F234" s="63"/>
      <c r="G234" s="63"/>
      <c r="H234" s="63"/>
      <c r="I234" s="63"/>
      <c r="J234" s="63"/>
      <c r="K234" s="142"/>
      <c r="L234" s="63"/>
      <c r="M234" s="63"/>
      <c r="N234" s="63"/>
      <c r="O234" s="63"/>
      <c r="P234" s="63"/>
      <c r="Q234" s="66"/>
      <c r="R234" s="143"/>
      <c r="S234" s="143"/>
      <c r="T234" s="66"/>
      <c r="U234" s="66"/>
      <c r="V234" s="66"/>
      <c r="W234" s="66"/>
      <c r="X234" s="66"/>
      <c r="Y234" s="66"/>
      <c r="Z234" s="66"/>
      <c r="AA234" s="66"/>
      <c r="AB234" s="141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</row>
    <row r="235" ht="15.75" customHeight="1">
      <c r="A235" s="66"/>
      <c r="B235" s="63"/>
      <c r="C235" s="63"/>
      <c r="D235" s="63"/>
      <c r="E235" s="63"/>
      <c r="F235" s="63"/>
      <c r="G235" s="63"/>
      <c r="H235" s="63"/>
      <c r="I235" s="63"/>
      <c r="J235" s="63"/>
      <c r="K235" s="142"/>
      <c r="L235" s="63"/>
      <c r="M235" s="63"/>
      <c r="N235" s="63"/>
      <c r="O235" s="63"/>
      <c r="P235" s="63"/>
      <c r="Q235" s="66"/>
      <c r="R235" s="143"/>
      <c r="S235" s="143"/>
      <c r="T235" s="66"/>
      <c r="U235" s="66"/>
      <c r="V235" s="66"/>
      <c r="W235" s="66"/>
      <c r="X235" s="66"/>
      <c r="Y235" s="66"/>
      <c r="Z235" s="66"/>
      <c r="AA235" s="66"/>
      <c r="AB235" s="141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</row>
    <row r="236" ht="15.75" customHeight="1">
      <c r="A236" s="66"/>
      <c r="B236" s="63"/>
      <c r="C236" s="63"/>
      <c r="D236" s="63"/>
      <c r="E236" s="63"/>
      <c r="F236" s="63"/>
      <c r="G236" s="63"/>
      <c r="H236" s="63"/>
      <c r="I236" s="63"/>
      <c r="J236" s="63"/>
      <c r="K236" s="142"/>
      <c r="L236" s="63"/>
      <c r="M236" s="63"/>
      <c r="N236" s="63"/>
      <c r="O236" s="63"/>
      <c r="P236" s="63"/>
      <c r="Q236" s="66"/>
      <c r="R236" s="143"/>
      <c r="S236" s="143"/>
      <c r="T236" s="66"/>
      <c r="U236" s="66"/>
      <c r="V236" s="66"/>
      <c r="W236" s="66"/>
      <c r="X236" s="66"/>
      <c r="Y236" s="66"/>
      <c r="Z236" s="66"/>
      <c r="AA236" s="66"/>
      <c r="AB236" s="141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</row>
    <row r="237" ht="15.75" customHeight="1">
      <c r="A237" s="66"/>
      <c r="B237" s="63"/>
      <c r="C237" s="63"/>
      <c r="D237" s="63"/>
      <c r="E237" s="63"/>
      <c r="F237" s="63"/>
      <c r="G237" s="63"/>
      <c r="H237" s="63"/>
      <c r="I237" s="63"/>
      <c r="J237" s="63"/>
      <c r="K237" s="142"/>
      <c r="L237" s="63"/>
      <c r="M237" s="63"/>
      <c r="N237" s="63"/>
      <c r="O237" s="63"/>
      <c r="P237" s="63"/>
      <c r="Q237" s="66"/>
      <c r="R237" s="143"/>
      <c r="S237" s="143"/>
      <c r="T237" s="66"/>
      <c r="U237" s="66"/>
      <c r="V237" s="66"/>
      <c r="W237" s="66"/>
      <c r="X237" s="66"/>
      <c r="Y237" s="66"/>
      <c r="Z237" s="66"/>
      <c r="AA237" s="66"/>
      <c r="AB237" s="141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</row>
    <row r="238" ht="15.75" customHeight="1">
      <c r="A238" s="66"/>
      <c r="B238" s="63"/>
      <c r="C238" s="63"/>
      <c r="D238" s="63"/>
      <c r="E238" s="63"/>
      <c r="F238" s="63"/>
      <c r="G238" s="63"/>
      <c r="H238" s="63"/>
      <c r="I238" s="63"/>
      <c r="J238" s="63"/>
      <c r="K238" s="142"/>
      <c r="L238" s="63"/>
      <c r="M238" s="63"/>
      <c r="N238" s="63"/>
      <c r="O238" s="63"/>
      <c r="P238" s="63"/>
      <c r="Q238" s="66"/>
      <c r="R238" s="143"/>
      <c r="S238" s="143"/>
      <c r="T238" s="66"/>
      <c r="U238" s="66"/>
      <c r="V238" s="66"/>
      <c r="W238" s="66"/>
      <c r="X238" s="66"/>
      <c r="Y238" s="66"/>
      <c r="Z238" s="66"/>
      <c r="AA238" s="66"/>
      <c r="AB238" s="141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</row>
    <row r="239" ht="15.75" customHeight="1">
      <c r="A239" s="66"/>
      <c r="B239" s="63"/>
      <c r="C239" s="63"/>
      <c r="D239" s="63"/>
      <c r="E239" s="63"/>
      <c r="F239" s="63"/>
      <c r="G239" s="63"/>
      <c r="H239" s="63"/>
      <c r="I239" s="63"/>
      <c r="J239" s="63"/>
      <c r="K239" s="142"/>
      <c r="L239" s="63"/>
      <c r="M239" s="63"/>
      <c r="N239" s="63"/>
      <c r="O239" s="63"/>
      <c r="P239" s="63"/>
      <c r="Q239" s="66"/>
      <c r="R239" s="143"/>
      <c r="S239" s="143"/>
      <c r="T239" s="66"/>
      <c r="U239" s="66"/>
      <c r="V239" s="66"/>
      <c r="W239" s="66"/>
      <c r="X239" s="66"/>
      <c r="Y239" s="66"/>
      <c r="Z239" s="66"/>
      <c r="AA239" s="66"/>
      <c r="AB239" s="141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</row>
    <row r="240" ht="15.75" customHeight="1">
      <c r="A240" s="66"/>
      <c r="B240" s="63"/>
      <c r="C240" s="63"/>
      <c r="D240" s="63"/>
      <c r="E240" s="63"/>
      <c r="F240" s="63"/>
      <c r="G240" s="63"/>
      <c r="H240" s="63"/>
      <c r="I240" s="63"/>
      <c r="J240" s="63"/>
      <c r="K240" s="142"/>
      <c r="L240" s="63"/>
      <c r="M240" s="63"/>
      <c r="N240" s="63"/>
      <c r="O240" s="63"/>
      <c r="P240" s="63"/>
      <c r="Q240" s="66"/>
      <c r="R240" s="143"/>
      <c r="S240" s="143"/>
      <c r="T240" s="66"/>
      <c r="U240" s="66"/>
      <c r="V240" s="66"/>
      <c r="W240" s="66"/>
      <c r="X240" s="66"/>
      <c r="Y240" s="66"/>
      <c r="Z240" s="66"/>
      <c r="AA240" s="66"/>
      <c r="AB240" s="141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</row>
    <row r="241" ht="15.75" customHeight="1">
      <c r="A241" s="66"/>
      <c r="B241" s="63"/>
      <c r="C241" s="63"/>
      <c r="D241" s="63"/>
      <c r="E241" s="63"/>
      <c r="F241" s="63"/>
      <c r="G241" s="63"/>
      <c r="H241" s="63"/>
      <c r="I241" s="63"/>
      <c r="J241" s="63"/>
      <c r="K241" s="142"/>
      <c r="L241" s="63"/>
      <c r="M241" s="63"/>
      <c r="N241" s="63"/>
      <c r="O241" s="63"/>
      <c r="P241" s="63"/>
      <c r="Q241" s="66"/>
      <c r="R241" s="143"/>
      <c r="S241" s="143"/>
      <c r="T241" s="66"/>
      <c r="U241" s="66"/>
      <c r="V241" s="66"/>
      <c r="W241" s="66"/>
      <c r="X241" s="66"/>
      <c r="Y241" s="66"/>
      <c r="Z241" s="66"/>
      <c r="AA241" s="66"/>
      <c r="AB241" s="141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</row>
    <row r="242" ht="15.75" customHeight="1">
      <c r="A242" s="66"/>
      <c r="B242" s="63"/>
      <c r="C242" s="63"/>
      <c r="D242" s="63"/>
      <c r="E242" s="63"/>
      <c r="F242" s="63"/>
      <c r="G242" s="63"/>
      <c r="H242" s="63"/>
      <c r="I242" s="63"/>
      <c r="J242" s="63"/>
      <c r="K242" s="142"/>
      <c r="L242" s="63"/>
      <c r="M242" s="63"/>
      <c r="N242" s="63"/>
      <c r="O242" s="63"/>
      <c r="P242" s="63"/>
      <c r="Q242" s="66"/>
      <c r="R242" s="143"/>
      <c r="S242" s="143"/>
      <c r="T242" s="66"/>
      <c r="U242" s="66"/>
      <c r="V242" s="66"/>
      <c r="W242" s="66"/>
      <c r="X242" s="66"/>
      <c r="Y242" s="66"/>
      <c r="Z242" s="66"/>
      <c r="AA242" s="66"/>
      <c r="AB242" s="141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</row>
    <row r="243" ht="15.75" customHeight="1">
      <c r="A243" s="66"/>
      <c r="B243" s="63"/>
      <c r="C243" s="63"/>
      <c r="D243" s="63"/>
      <c r="E243" s="63"/>
      <c r="F243" s="63"/>
      <c r="G243" s="63"/>
      <c r="H243" s="63"/>
      <c r="I243" s="63"/>
      <c r="J243" s="63"/>
      <c r="K243" s="142"/>
      <c r="L243" s="63"/>
      <c r="M243" s="63"/>
      <c r="N243" s="63"/>
      <c r="O243" s="63"/>
      <c r="P243" s="63"/>
      <c r="Q243" s="66"/>
      <c r="R243" s="143"/>
      <c r="S243" s="143"/>
      <c r="T243" s="66"/>
      <c r="U243" s="66"/>
      <c r="V243" s="66"/>
      <c r="W243" s="66"/>
      <c r="X243" s="66"/>
      <c r="Y243" s="66"/>
      <c r="Z243" s="66"/>
      <c r="AA243" s="66"/>
      <c r="AB243" s="141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</row>
    <row r="244" ht="15.75" customHeight="1">
      <c r="A244" s="66"/>
      <c r="B244" s="63"/>
      <c r="C244" s="63"/>
      <c r="D244" s="63"/>
      <c r="E244" s="63"/>
      <c r="F244" s="63"/>
      <c r="G244" s="63"/>
      <c r="H244" s="63"/>
      <c r="I244" s="63"/>
      <c r="J244" s="63"/>
      <c r="K244" s="142"/>
      <c r="L244" s="63"/>
      <c r="M244" s="63"/>
      <c r="N244" s="63"/>
      <c r="O244" s="63"/>
      <c r="P244" s="63"/>
      <c r="Q244" s="66"/>
      <c r="R244" s="143"/>
      <c r="S244" s="143"/>
      <c r="T244" s="66"/>
      <c r="U244" s="66"/>
      <c r="V244" s="66"/>
      <c r="W244" s="66"/>
      <c r="X244" s="66"/>
      <c r="Y244" s="66"/>
      <c r="Z244" s="66"/>
      <c r="AA244" s="66"/>
      <c r="AB244" s="141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</row>
    <row r="245" ht="15.75" customHeight="1">
      <c r="A245" s="66"/>
      <c r="B245" s="63"/>
      <c r="C245" s="63"/>
      <c r="D245" s="63"/>
      <c r="E245" s="63"/>
      <c r="F245" s="63"/>
      <c r="G245" s="63"/>
      <c r="H245" s="63"/>
      <c r="I245" s="63"/>
      <c r="J245" s="63"/>
      <c r="K245" s="142"/>
      <c r="L245" s="63"/>
      <c r="M245" s="63"/>
      <c r="N245" s="63"/>
      <c r="O245" s="63"/>
      <c r="P245" s="63"/>
      <c r="Q245" s="66"/>
      <c r="R245" s="143"/>
      <c r="S245" s="143"/>
      <c r="T245" s="66"/>
      <c r="U245" s="66"/>
      <c r="V245" s="66"/>
      <c r="W245" s="66"/>
      <c r="X245" s="66"/>
      <c r="Y245" s="66"/>
      <c r="Z245" s="66"/>
      <c r="AA245" s="66"/>
      <c r="AB245" s="141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</row>
    <row r="246" ht="15.75" customHeight="1">
      <c r="A246" s="66"/>
      <c r="B246" s="63"/>
      <c r="C246" s="63"/>
      <c r="D246" s="63"/>
      <c r="E246" s="63"/>
      <c r="F246" s="63"/>
      <c r="G246" s="63"/>
      <c r="H246" s="63"/>
      <c r="I246" s="63"/>
      <c r="J246" s="63"/>
      <c r="K246" s="142"/>
      <c r="L246" s="63"/>
      <c r="M246" s="63"/>
      <c r="N246" s="63"/>
      <c r="O246" s="63"/>
      <c r="P246" s="63"/>
      <c r="Q246" s="66"/>
      <c r="R246" s="143"/>
      <c r="S246" s="143"/>
      <c r="T246" s="66"/>
      <c r="U246" s="66"/>
      <c r="V246" s="66"/>
      <c r="W246" s="66"/>
      <c r="X246" s="66"/>
      <c r="Y246" s="66"/>
      <c r="Z246" s="66"/>
      <c r="AA246" s="66"/>
      <c r="AB246" s="141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</row>
    <row r="247" ht="15.75" customHeight="1">
      <c r="A247" s="66"/>
      <c r="B247" s="63"/>
      <c r="C247" s="63"/>
      <c r="D247" s="63"/>
      <c r="E247" s="63"/>
      <c r="F247" s="63"/>
      <c r="G247" s="63"/>
      <c r="H247" s="63"/>
      <c r="I247" s="63"/>
      <c r="J247" s="63"/>
      <c r="K247" s="142"/>
      <c r="L247" s="63"/>
      <c r="M247" s="63"/>
      <c r="N247" s="63"/>
      <c r="O247" s="63"/>
      <c r="P247" s="63"/>
      <c r="Q247" s="66"/>
      <c r="R247" s="143"/>
      <c r="S247" s="143"/>
      <c r="T247" s="66"/>
      <c r="U247" s="66"/>
      <c r="V247" s="66"/>
      <c r="W247" s="66"/>
      <c r="X247" s="66"/>
      <c r="Y247" s="66"/>
      <c r="Z247" s="66"/>
      <c r="AA247" s="66"/>
      <c r="AB247" s="141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</row>
    <row r="248" ht="15.75" customHeight="1">
      <c r="A248" s="66"/>
      <c r="B248" s="63"/>
      <c r="C248" s="63"/>
      <c r="D248" s="63"/>
      <c r="E248" s="63"/>
      <c r="F248" s="63"/>
      <c r="G248" s="63"/>
      <c r="H248" s="63"/>
      <c r="I248" s="63"/>
      <c r="J248" s="63"/>
      <c r="K248" s="142"/>
      <c r="L248" s="63"/>
      <c r="M248" s="63"/>
      <c r="N248" s="63"/>
      <c r="O248" s="63"/>
      <c r="P248" s="63"/>
      <c r="Q248" s="66"/>
      <c r="R248" s="143"/>
      <c r="S248" s="143"/>
      <c r="T248" s="66"/>
      <c r="U248" s="66"/>
      <c r="V248" s="66"/>
      <c r="W248" s="66"/>
      <c r="X248" s="66"/>
      <c r="Y248" s="66"/>
      <c r="Z248" s="66"/>
      <c r="AA248" s="66"/>
      <c r="AB248" s="141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</row>
    <row r="249" ht="15.75" customHeight="1">
      <c r="A249" s="66"/>
      <c r="B249" s="63"/>
      <c r="C249" s="63"/>
      <c r="D249" s="63"/>
      <c r="E249" s="63"/>
      <c r="F249" s="63"/>
      <c r="G249" s="63"/>
      <c r="H249" s="63"/>
      <c r="I249" s="63"/>
      <c r="J249" s="63"/>
      <c r="K249" s="142"/>
      <c r="L249" s="63"/>
      <c r="M249" s="63"/>
      <c r="N249" s="63"/>
      <c r="O249" s="63"/>
      <c r="P249" s="63"/>
      <c r="Q249" s="66"/>
      <c r="R249" s="143"/>
      <c r="S249" s="143"/>
      <c r="T249" s="66"/>
      <c r="U249" s="66"/>
      <c r="V249" s="66"/>
      <c r="W249" s="66"/>
      <c r="X249" s="66"/>
      <c r="Y249" s="66"/>
      <c r="Z249" s="66"/>
      <c r="AA249" s="66"/>
      <c r="AB249" s="141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</row>
    <row r="250" ht="15.75" customHeight="1">
      <c r="A250" s="66"/>
      <c r="B250" s="63"/>
      <c r="C250" s="63"/>
      <c r="D250" s="63"/>
      <c r="E250" s="63"/>
      <c r="F250" s="63"/>
      <c r="G250" s="63"/>
      <c r="H250" s="63"/>
      <c r="I250" s="63"/>
      <c r="J250" s="63"/>
      <c r="K250" s="142"/>
      <c r="L250" s="63"/>
      <c r="M250" s="63"/>
      <c r="N250" s="63"/>
      <c r="O250" s="63"/>
      <c r="P250" s="63"/>
      <c r="Q250" s="66"/>
      <c r="R250" s="143"/>
      <c r="S250" s="143"/>
      <c r="T250" s="66"/>
      <c r="U250" s="66"/>
      <c r="V250" s="66"/>
      <c r="W250" s="66"/>
      <c r="X250" s="66"/>
      <c r="Y250" s="66"/>
      <c r="Z250" s="66"/>
      <c r="AA250" s="66"/>
      <c r="AB250" s="141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</row>
    <row r="251" ht="15.75" customHeight="1">
      <c r="A251" s="66"/>
      <c r="B251" s="63"/>
      <c r="C251" s="63"/>
      <c r="D251" s="63"/>
      <c r="E251" s="63"/>
      <c r="F251" s="63"/>
      <c r="G251" s="63"/>
      <c r="H251" s="63"/>
      <c r="I251" s="63"/>
      <c r="J251" s="63"/>
      <c r="K251" s="142"/>
      <c r="L251" s="63"/>
      <c r="M251" s="63"/>
      <c r="N251" s="63"/>
      <c r="O251" s="63"/>
      <c r="P251" s="63"/>
      <c r="Q251" s="66"/>
      <c r="R251" s="143"/>
      <c r="S251" s="143"/>
      <c r="T251" s="66"/>
      <c r="U251" s="66"/>
      <c r="V251" s="66"/>
      <c r="W251" s="66"/>
      <c r="X251" s="66"/>
      <c r="Y251" s="66"/>
      <c r="Z251" s="66"/>
      <c r="AA251" s="66"/>
      <c r="AB251" s="141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</row>
    <row r="252" ht="15.75" customHeight="1">
      <c r="A252" s="66"/>
      <c r="B252" s="63"/>
      <c r="C252" s="63"/>
      <c r="D252" s="63"/>
      <c r="E252" s="63"/>
      <c r="F252" s="63"/>
      <c r="G252" s="63"/>
      <c r="H252" s="63"/>
      <c r="I252" s="63"/>
      <c r="J252" s="63"/>
      <c r="K252" s="142"/>
      <c r="L252" s="63"/>
      <c r="M252" s="63"/>
      <c r="N252" s="63"/>
      <c r="O252" s="63"/>
      <c r="P252" s="63"/>
      <c r="Q252" s="66"/>
      <c r="R252" s="143"/>
      <c r="S252" s="143"/>
      <c r="T252" s="66"/>
      <c r="U252" s="66"/>
      <c r="V252" s="66"/>
      <c r="W252" s="66"/>
      <c r="X252" s="66"/>
      <c r="Y252" s="66"/>
      <c r="Z252" s="66"/>
      <c r="AA252" s="66"/>
      <c r="AB252" s="141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</row>
    <row r="253" ht="15.75" customHeight="1">
      <c r="A253" s="66"/>
      <c r="B253" s="63"/>
      <c r="C253" s="63"/>
      <c r="D253" s="63"/>
      <c r="E253" s="63"/>
      <c r="F253" s="63"/>
      <c r="G253" s="63"/>
      <c r="H253" s="63"/>
      <c r="I253" s="63"/>
      <c r="J253" s="63"/>
      <c r="K253" s="142"/>
      <c r="L253" s="63"/>
      <c r="M253" s="63"/>
      <c r="N253" s="63"/>
      <c r="O253" s="63"/>
      <c r="P253" s="63"/>
      <c r="Q253" s="66"/>
      <c r="R253" s="143"/>
      <c r="S253" s="143"/>
      <c r="T253" s="66"/>
      <c r="U253" s="66"/>
      <c r="V253" s="66"/>
      <c r="W253" s="66"/>
      <c r="X253" s="66"/>
      <c r="Y253" s="66"/>
      <c r="Z253" s="66"/>
      <c r="AA253" s="66"/>
      <c r="AB253" s="141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</row>
    <row r="254" ht="15.75" customHeight="1">
      <c r="A254" s="66"/>
      <c r="B254" s="63"/>
      <c r="C254" s="63"/>
      <c r="D254" s="63"/>
      <c r="E254" s="63"/>
      <c r="F254" s="63"/>
      <c r="G254" s="63"/>
      <c r="H254" s="63"/>
      <c r="I254" s="63"/>
      <c r="J254" s="63"/>
      <c r="K254" s="142"/>
      <c r="L254" s="63"/>
      <c r="M254" s="63"/>
      <c r="N254" s="63"/>
      <c r="O254" s="63"/>
      <c r="P254" s="63"/>
      <c r="Q254" s="66"/>
      <c r="R254" s="143"/>
      <c r="S254" s="143"/>
      <c r="T254" s="66"/>
      <c r="U254" s="66"/>
      <c r="V254" s="66"/>
      <c r="W254" s="66"/>
      <c r="X254" s="66"/>
      <c r="Y254" s="66"/>
      <c r="Z254" s="66"/>
      <c r="AA254" s="66"/>
      <c r="AB254" s="141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</row>
    <row r="255" ht="15.75" customHeight="1">
      <c r="A255" s="66"/>
      <c r="B255" s="63"/>
      <c r="C255" s="63"/>
      <c r="D255" s="63"/>
      <c r="E255" s="63"/>
      <c r="F255" s="63"/>
      <c r="G255" s="63"/>
      <c r="H255" s="63"/>
      <c r="I255" s="63"/>
      <c r="J255" s="63"/>
      <c r="K255" s="142"/>
      <c r="L255" s="63"/>
      <c r="M255" s="63"/>
      <c r="N255" s="63"/>
      <c r="O255" s="63"/>
      <c r="P255" s="63"/>
      <c r="Q255" s="66"/>
      <c r="R255" s="143"/>
      <c r="S255" s="143"/>
      <c r="T255" s="66"/>
      <c r="U255" s="66"/>
      <c r="V255" s="66"/>
      <c r="W255" s="66"/>
      <c r="X255" s="66"/>
      <c r="Y255" s="66"/>
      <c r="Z255" s="66"/>
      <c r="AA255" s="66"/>
      <c r="AB255" s="141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</row>
    <row r="256" ht="15.75" customHeight="1">
      <c r="A256" s="66"/>
      <c r="B256" s="63"/>
      <c r="C256" s="63"/>
      <c r="D256" s="63"/>
      <c r="E256" s="63"/>
      <c r="F256" s="63"/>
      <c r="G256" s="63"/>
      <c r="H256" s="63"/>
      <c r="I256" s="63"/>
      <c r="J256" s="63"/>
      <c r="K256" s="142"/>
      <c r="L256" s="63"/>
      <c r="M256" s="63"/>
      <c r="N256" s="63"/>
      <c r="O256" s="63"/>
      <c r="P256" s="63"/>
      <c r="Q256" s="66"/>
      <c r="R256" s="143"/>
      <c r="S256" s="143"/>
      <c r="T256" s="66"/>
      <c r="U256" s="66"/>
      <c r="V256" s="66"/>
      <c r="W256" s="66"/>
      <c r="X256" s="66"/>
      <c r="Y256" s="66"/>
      <c r="Z256" s="66"/>
      <c r="AA256" s="66"/>
      <c r="AB256" s="141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</row>
    <row r="257" ht="15.75" customHeight="1">
      <c r="A257" s="66"/>
      <c r="B257" s="63"/>
      <c r="C257" s="63"/>
      <c r="D257" s="63"/>
      <c r="E257" s="63"/>
      <c r="F257" s="63"/>
      <c r="G257" s="63"/>
      <c r="H257" s="63"/>
      <c r="I257" s="63"/>
      <c r="J257" s="63"/>
      <c r="K257" s="142"/>
      <c r="L257" s="63"/>
      <c r="M257" s="63"/>
      <c r="N257" s="63"/>
      <c r="O257" s="63"/>
      <c r="P257" s="63"/>
      <c r="Q257" s="66"/>
      <c r="R257" s="143"/>
      <c r="S257" s="143"/>
      <c r="T257" s="66"/>
      <c r="U257" s="66"/>
      <c r="V257" s="66"/>
      <c r="W257" s="66"/>
      <c r="X257" s="66"/>
      <c r="Y257" s="66"/>
      <c r="Z257" s="66"/>
      <c r="AA257" s="66"/>
      <c r="AB257" s="141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</row>
    <row r="258" ht="15.75" customHeight="1">
      <c r="A258" s="66"/>
      <c r="B258" s="63"/>
      <c r="C258" s="63"/>
      <c r="D258" s="63"/>
      <c r="E258" s="63"/>
      <c r="F258" s="63"/>
      <c r="G258" s="63"/>
      <c r="H258" s="63"/>
      <c r="I258" s="63"/>
      <c r="J258" s="63"/>
      <c r="K258" s="142"/>
      <c r="L258" s="63"/>
      <c r="M258" s="63"/>
      <c r="N258" s="63"/>
      <c r="O258" s="63"/>
      <c r="P258" s="63"/>
      <c r="Q258" s="66"/>
      <c r="R258" s="143"/>
      <c r="S258" s="143"/>
      <c r="T258" s="66"/>
      <c r="U258" s="66"/>
      <c r="V258" s="66"/>
      <c r="W258" s="66"/>
      <c r="X258" s="66"/>
      <c r="Y258" s="66"/>
      <c r="Z258" s="66"/>
      <c r="AA258" s="66"/>
      <c r="AB258" s="141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</row>
    <row r="259" ht="15.75" customHeight="1">
      <c r="A259" s="66"/>
      <c r="B259" s="63"/>
      <c r="C259" s="63"/>
      <c r="D259" s="63"/>
      <c r="E259" s="63"/>
      <c r="F259" s="63"/>
      <c r="G259" s="63"/>
      <c r="H259" s="63"/>
      <c r="I259" s="63"/>
      <c r="J259" s="63"/>
      <c r="K259" s="142"/>
      <c r="L259" s="63"/>
      <c r="M259" s="63"/>
      <c r="N259" s="63"/>
      <c r="O259" s="63"/>
      <c r="P259" s="63"/>
      <c r="Q259" s="66"/>
      <c r="R259" s="143"/>
      <c r="S259" s="143"/>
      <c r="T259" s="66"/>
      <c r="U259" s="66"/>
      <c r="V259" s="66"/>
      <c r="W259" s="66"/>
      <c r="X259" s="66"/>
      <c r="Y259" s="66"/>
      <c r="Z259" s="66"/>
      <c r="AA259" s="66"/>
      <c r="AB259" s="141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</row>
    <row r="260" ht="15.75" customHeight="1">
      <c r="A260" s="66"/>
      <c r="B260" s="63"/>
      <c r="C260" s="63"/>
      <c r="D260" s="63"/>
      <c r="E260" s="63"/>
      <c r="F260" s="63"/>
      <c r="G260" s="63"/>
      <c r="H260" s="63"/>
      <c r="I260" s="63"/>
      <c r="J260" s="63"/>
      <c r="K260" s="142"/>
      <c r="L260" s="63"/>
      <c r="M260" s="63"/>
      <c r="N260" s="63"/>
      <c r="O260" s="63"/>
      <c r="P260" s="63"/>
      <c r="Q260" s="66"/>
      <c r="R260" s="143"/>
      <c r="S260" s="143"/>
      <c r="T260" s="66"/>
      <c r="U260" s="66"/>
      <c r="V260" s="66"/>
      <c r="W260" s="66"/>
      <c r="X260" s="66"/>
      <c r="Y260" s="66"/>
      <c r="Z260" s="66"/>
      <c r="AA260" s="66"/>
      <c r="AB260" s="141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</row>
    <row r="261" ht="15.75" customHeight="1">
      <c r="A261" s="66"/>
      <c r="B261" s="63"/>
      <c r="C261" s="63"/>
      <c r="D261" s="63"/>
      <c r="E261" s="63"/>
      <c r="F261" s="63"/>
      <c r="G261" s="63"/>
      <c r="H261" s="63"/>
      <c r="I261" s="63"/>
      <c r="J261" s="63"/>
      <c r="K261" s="142"/>
      <c r="L261" s="63"/>
      <c r="M261" s="63"/>
      <c r="N261" s="63"/>
      <c r="O261" s="63"/>
      <c r="P261" s="63"/>
      <c r="Q261" s="66"/>
      <c r="R261" s="143"/>
      <c r="S261" s="143"/>
      <c r="T261" s="66"/>
      <c r="U261" s="66"/>
      <c r="V261" s="66"/>
      <c r="W261" s="66"/>
      <c r="X261" s="66"/>
      <c r="Y261" s="66"/>
      <c r="Z261" s="66"/>
      <c r="AA261" s="66"/>
      <c r="AB261" s="141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</row>
    <row r="262" ht="15.75" customHeight="1">
      <c r="A262" s="66"/>
      <c r="B262" s="63"/>
      <c r="C262" s="63"/>
      <c r="D262" s="63"/>
      <c r="E262" s="63"/>
      <c r="F262" s="63"/>
      <c r="G262" s="63"/>
      <c r="H262" s="63"/>
      <c r="I262" s="63"/>
      <c r="J262" s="63"/>
      <c r="K262" s="142"/>
      <c r="L262" s="63"/>
      <c r="M262" s="63"/>
      <c r="N262" s="63"/>
      <c r="O262" s="63"/>
      <c r="P262" s="63"/>
      <c r="Q262" s="66"/>
      <c r="R262" s="143"/>
      <c r="S262" s="143"/>
      <c r="T262" s="66"/>
      <c r="U262" s="66"/>
      <c r="V262" s="66"/>
      <c r="W262" s="66"/>
      <c r="X262" s="66"/>
      <c r="Y262" s="66"/>
      <c r="Z262" s="66"/>
      <c r="AA262" s="66"/>
      <c r="AB262" s="141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</row>
    <row r="263" ht="15.75" customHeight="1">
      <c r="A263" s="66"/>
      <c r="B263" s="63"/>
      <c r="C263" s="63"/>
      <c r="D263" s="63"/>
      <c r="E263" s="63"/>
      <c r="F263" s="63"/>
      <c r="G263" s="63"/>
      <c r="H263" s="63"/>
      <c r="I263" s="63"/>
      <c r="J263" s="63"/>
      <c r="K263" s="142"/>
      <c r="L263" s="63"/>
      <c r="M263" s="63"/>
      <c r="N263" s="63"/>
      <c r="O263" s="63"/>
      <c r="P263" s="63"/>
      <c r="Q263" s="66"/>
      <c r="R263" s="143"/>
      <c r="S263" s="143"/>
      <c r="T263" s="66"/>
      <c r="U263" s="66"/>
      <c r="V263" s="66"/>
      <c r="W263" s="66"/>
      <c r="X263" s="66"/>
      <c r="Y263" s="66"/>
      <c r="Z263" s="66"/>
      <c r="AA263" s="66"/>
      <c r="AB263" s="141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</row>
    <row r="264" ht="15.75" customHeight="1">
      <c r="A264" s="66"/>
      <c r="B264" s="63"/>
      <c r="C264" s="63"/>
      <c r="D264" s="63"/>
      <c r="E264" s="63"/>
      <c r="F264" s="63"/>
      <c r="G264" s="63"/>
      <c r="H264" s="63"/>
      <c r="I264" s="63"/>
      <c r="J264" s="63"/>
      <c r="K264" s="142"/>
      <c r="L264" s="63"/>
      <c r="M264" s="63"/>
      <c r="N264" s="63"/>
      <c r="O264" s="63"/>
      <c r="P264" s="63"/>
      <c r="Q264" s="66"/>
      <c r="R264" s="143"/>
      <c r="S264" s="143"/>
      <c r="T264" s="66"/>
      <c r="U264" s="66"/>
      <c r="V264" s="66"/>
      <c r="W264" s="66"/>
      <c r="X264" s="66"/>
      <c r="Y264" s="66"/>
      <c r="Z264" s="66"/>
      <c r="AA264" s="66"/>
      <c r="AB264" s="141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</row>
    <row r="265" ht="15.75" customHeight="1">
      <c r="A265" s="66"/>
      <c r="B265" s="63"/>
      <c r="C265" s="63"/>
      <c r="D265" s="63"/>
      <c r="E265" s="63"/>
      <c r="F265" s="63"/>
      <c r="G265" s="63"/>
      <c r="H265" s="63"/>
      <c r="I265" s="63"/>
      <c r="J265" s="63"/>
      <c r="K265" s="142"/>
      <c r="L265" s="63"/>
      <c r="M265" s="63"/>
      <c r="N265" s="63"/>
      <c r="O265" s="63"/>
      <c r="P265" s="63"/>
      <c r="Q265" s="66"/>
      <c r="R265" s="143"/>
      <c r="S265" s="143"/>
      <c r="T265" s="66"/>
      <c r="U265" s="66"/>
      <c r="V265" s="66"/>
      <c r="W265" s="66"/>
      <c r="X265" s="66"/>
      <c r="Y265" s="66"/>
      <c r="Z265" s="66"/>
      <c r="AA265" s="66"/>
      <c r="AB265" s="141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</row>
    <row r="266" ht="15.75" customHeight="1">
      <c r="A266" s="66"/>
      <c r="B266" s="63"/>
      <c r="C266" s="63"/>
      <c r="D266" s="63"/>
      <c r="E266" s="63"/>
      <c r="F266" s="63"/>
      <c r="G266" s="63"/>
      <c r="H266" s="63"/>
      <c r="I266" s="63"/>
      <c r="J266" s="63"/>
      <c r="K266" s="142"/>
      <c r="L266" s="63"/>
      <c r="M266" s="63"/>
      <c r="N266" s="63"/>
      <c r="O266" s="63"/>
      <c r="P266" s="63"/>
      <c r="Q266" s="66"/>
      <c r="R266" s="143"/>
      <c r="S266" s="143"/>
      <c r="T266" s="66"/>
      <c r="U266" s="66"/>
      <c r="V266" s="66"/>
      <c r="W266" s="66"/>
      <c r="X266" s="66"/>
      <c r="Y266" s="66"/>
      <c r="Z266" s="66"/>
      <c r="AA266" s="66"/>
      <c r="AB266" s="141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</row>
    <row r="267" ht="15.75" customHeight="1">
      <c r="A267" s="66"/>
      <c r="B267" s="63"/>
      <c r="C267" s="63"/>
      <c r="D267" s="63"/>
      <c r="E267" s="63"/>
      <c r="F267" s="63"/>
      <c r="G267" s="63"/>
      <c r="H267" s="63"/>
      <c r="I267" s="63"/>
      <c r="J267" s="63"/>
      <c r="K267" s="142"/>
      <c r="L267" s="63"/>
      <c r="M267" s="63"/>
      <c r="N267" s="63"/>
      <c r="O267" s="63"/>
      <c r="P267" s="63"/>
      <c r="Q267" s="66"/>
      <c r="R267" s="143"/>
      <c r="S267" s="143"/>
      <c r="T267" s="66"/>
      <c r="U267" s="66"/>
      <c r="V267" s="66"/>
      <c r="W267" s="66"/>
      <c r="X267" s="66"/>
      <c r="Y267" s="66"/>
      <c r="Z267" s="66"/>
      <c r="AA267" s="66"/>
      <c r="AB267" s="141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</row>
    <row r="268" ht="15.75" customHeight="1">
      <c r="A268" s="66"/>
      <c r="B268" s="63"/>
      <c r="C268" s="63"/>
      <c r="D268" s="63"/>
      <c r="E268" s="63"/>
      <c r="F268" s="63"/>
      <c r="G268" s="63"/>
      <c r="H268" s="63"/>
      <c r="I268" s="63"/>
      <c r="J268" s="63"/>
      <c r="K268" s="142"/>
      <c r="L268" s="63"/>
      <c r="M268" s="63"/>
      <c r="N268" s="63"/>
      <c r="O268" s="63"/>
      <c r="P268" s="63"/>
      <c r="Q268" s="66"/>
      <c r="R268" s="143"/>
      <c r="S268" s="143"/>
      <c r="T268" s="66"/>
      <c r="U268" s="66"/>
      <c r="V268" s="66"/>
      <c r="W268" s="66"/>
      <c r="X268" s="66"/>
      <c r="Y268" s="66"/>
      <c r="Z268" s="66"/>
      <c r="AA268" s="66"/>
      <c r="AB268" s="141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</row>
    <row r="269" ht="15.75" customHeight="1">
      <c r="A269" s="66"/>
      <c r="B269" s="63"/>
      <c r="C269" s="63"/>
      <c r="D269" s="63"/>
      <c r="E269" s="63"/>
      <c r="F269" s="63"/>
      <c r="G269" s="63"/>
      <c r="H269" s="63"/>
      <c r="I269" s="63"/>
      <c r="J269" s="63"/>
      <c r="K269" s="142"/>
      <c r="L269" s="63"/>
      <c r="M269" s="63"/>
      <c r="N269" s="63"/>
      <c r="O269" s="63"/>
      <c r="P269" s="63"/>
      <c r="Q269" s="66"/>
      <c r="R269" s="143"/>
      <c r="S269" s="143"/>
      <c r="T269" s="66"/>
      <c r="U269" s="66"/>
      <c r="V269" s="66"/>
      <c r="W269" s="66"/>
      <c r="X269" s="66"/>
      <c r="Y269" s="66"/>
      <c r="Z269" s="66"/>
      <c r="AA269" s="66"/>
      <c r="AB269" s="141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</row>
    <row r="270" ht="15.75" customHeight="1">
      <c r="A270" s="66"/>
      <c r="B270" s="63"/>
      <c r="C270" s="63"/>
      <c r="D270" s="63"/>
      <c r="E270" s="63"/>
      <c r="F270" s="63"/>
      <c r="G270" s="63"/>
      <c r="H270" s="63"/>
      <c r="I270" s="63"/>
      <c r="J270" s="63"/>
      <c r="K270" s="142"/>
      <c r="L270" s="63"/>
      <c r="M270" s="63"/>
      <c r="N270" s="63"/>
      <c r="O270" s="63"/>
      <c r="P270" s="63"/>
      <c r="Q270" s="66"/>
      <c r="R270" s="143"/>
      <c r="S270" s="143"/>
      <c r="T270" s="66"/>
      <c r="U270" s="66"/>
      <c r="V270" s="66"/>
      <c r="W270" s="66"/>
      <c r="X270" s="66"/>
      <c r="Y270" s="66"/>
      <c r="Z270" s="66"/>
      <c r="AA270" s="66"/>
      <c r="AB270" s="141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</row>
    <row r="271" ht="15.75" customHeight="1">
      <c r="A271" s="66"/>
      <c r="B271" s="63"/>
      <c r="C271" s="63"/>
      <c r="D271" s="63"/>
      <c r="E271" s="63"/>
      <c r="F271" s="63"/>
      <c r="G271" s="63"/>
      <c r="H271" s="63"/>
      <c r="I271" s="63"/>
      <c r="J271" s="63"/>
      <c r="K271" s="142"/>
      <c r="L271" s="63"/>
      <c r="M271" s="63"/>
      <c r="N271" s="63"/>
      <c r="O271" s="63"/>
      <c r="P271" s="63"/>
      <c r="Q271" s="66"/>
      <c r="R271" s="143"/>
      <c r="S271" s="143"/>
      <c r="T271" s="66"/>
      <c r="U271" s="66"/>
      <c r="V271" s="66"/>
      <c r="W271" s="66"/>
      <c r="X271" s="66"/>
      <c r="Y271" s="66"/>
      <c r="Z271" s="66"/>
      <c r="AA271" s="66"/>
      <c r="AB271" s="141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</row>
    <row r="272" ht="15.75" customHeight="1">
      <c r="A272" s="66"/>
      <c r="B272" s="63"/>
      <c r="C272" s="63"/>
      <c r="D272" s="63"/>
      <c r="E272" s="63"/>
      <c r="F272" s="63"/>
      <c r="G272" s="63"/>
      <c r="H272" s="63"/>
      <c r="I272" s="63"/>
      <c r="J272" s="63"/>
      <c r="K272" s="142"/>
      <c r="L272" s="63"/>
      <c r="M272" s="63"/>
      <c r="N272" s="63"/>
      <c r="O272" s="63"/>
      <c r="P272" s="63"/>
      <c r="Q272" s="66"/>
      <c r="R272" s="143"/>
      <c r="S272" s="143"/>
      <c r="T272" s="66"/>
      <c r="U272" s="66"/>
      <c r="V272" s="66"/>
      <c r="W272" s="66"/>
      <c r="X272" s="66"/>
      <c r="Y272" s="66"/>
      <c r="Z272" s="66"/>
      <c r="AA272" s="66"/>
      <c r="AB272" s="141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</row>
    <row r="273" ht="15.75" customHeight="1">
      <c r="A273" s="66"/>
      <c r="B273" s="63"/>
      <c r="C273" s="63"/>
      <c r="D273" s="63"/>
      <c r="E273" s="63"/>
      <c r="F273" s="63"/>
      <c r="G273" s="63"/>
      <c r="H273" s="63"/>
      <c r="I273" s="63"/>
      <c r="J273" s="63"/>
      <c r="K273" s="142"/>
      <c r="L273" s="63"/>
      <c r="M273" s="63"/>
      <c r="N273" s="63"/>
      <c r="O273" s="63"/>
      <c r="P273" s="63"/>
      <c r="Q273" s="66"/>
      <c r="R273" s="143"/>
      <c r="S273" s="143"/>
      <c r="T273" s="66"/>
      <c r="U273" s="66"/>
      <c r="V273" s="66"/>
      <c r="W273" s="66"/>
      <c r="X273" s="66"/>
      <c r="Y273" s="66"/>
      <c r="Z273" s="66"/>
      <c r="AA273" s="66"/>
      <c r="AB273" s="141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</row>
    <row r="274" ht="15.75" customHeight="1">
      <c r="A274" s="66"/>
      <c r="B274" s="63"/>
      <c r="C274" s="63"/>
      <c r="D274" s="63"/>
      <c r="E274" s="63"/>
      <c r="F274" s="63"/>
      <c r="G274" s="63"/>
      <c r="H274" s="63"/>
      <c r="I274" s="63"/>
      <c r="J274" s="63"/>
      <c r="K274" s="142"/>
      <c r="L274" s="63"/>
      <c r="M274" s="63"/>
      <c r="N274" s="63"/>
      <c r="O274" s="63"/>
      <c r="P274" s="63"/>
      <c r="Q274" s="66"/>
      <c r="R274" s="143"/>
      <c r="S274" s="143"/>
      <c r="T274" s="66"/>
      <c r="U274" s="66"/>
      <c r="V274" s="66"/>
      <c r="W274" s="66"/>
      <c r="X274" s="66"/>
      <c r="Y274" s="66"/>
      <c r="Z274" s="66"/>
      <c r="AA274" s="66"/>
      <c r="AB274" s="141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</row>
    <row r="275" ht="15.75" customHeight="1">
      <c r="A275" s="66"/>
      <c r="B275" s="63"/>
      <c r="C275" s="63"/>
      <c r="D275" s="63"/>
      <c r="E275" s="63"/>
      <c r="F275" s="63"/>
      <c r="G275" s="63"/>
      <c r="H275" s="63"/>
      <c r="I275" s="63"/>
      <c r="J275" s="63"/>
      <c r="K275" s="142"/>
      <c r="L275" s="63"/>
      <c r="M275" s="63"/>
      <c r="N275" s="63"/>
      <c r="O275" s="63"/>
      <c r="P275" s="63"/>
      <c r="Q275" s="66"/>
      <c r="R275" s="143"/>
      <c r="S275" s="143"/>
      <c r="T275" s="66"/>
      <c r="U275" s="66"/>
      <c r="V275" s="66"/>
      <c r="W275" s="66"/>
      <c r="X275" s="66"/>
      <c r="Y275" s="66"/>
      <c r="Z275" s="66"/>
      <c r="AA275" s="66"/>
      <c r="AB275" s="141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</row>
    <row r="276" ht="15.75" customHeight="1">
      <c r="A276" s="66"/>
      <c r="B276" s="63"/>
      <c r="C276" s="63"/>
      <c r="D276" s="63"/>
      <c r="E276" s="63"/>
      <c r="F276" s="63"/>
      <c r="G276" s="63"/>
      <c r="H276" s="63"/>
      <c r="I276" s="63"/>
      <c r="J276" s="63"/>
      <c r="K276" s="142"/>
      <c r="L276" s="63"/>
      <c r="M276" s="63"/>
      <c r="N276" s="63"/>
      <c r="O276" s="63"/>
      <c r="P276" s="63"/>
      <c r="Q276" s="66"/>
      <c r="R276" s="143"/>
      <c r="S276" s="143"/>
      <c r="T276" s="66"/>
      <c r="U276" s="66"/>
      <c r="V276" s="66"/>
      <c r="W276" s="66"/>
      <c r="X276" s="66"/>
      <c r="Y276" s="66"/>
      <c r="Z276" s="66"/>
      <c r="AA276" s="66"/>
      <c r="AB276" s="141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</row>
    <row r="277" ht="15.75" customHeight="1">
      <c r="A277" s="66"/>
      <c r="B277" s="63"/>
      <c r="C277" s="63"/>
      <c r="D277" s="63"/>
      <c r="E277" s="63"/>
      <c r="F277" s="63"/>
      <c r="G277" s="63"/>
      <c r="H277" s="63"/>
      <c r="I277" s="63"/>
      <c r="J277" s="63"/>
      <c r="K277" s="142"/>
      <c r="L277" s="63"/>
      <c r="M277" s="63"/>
      <c r="N277" s="63"/>
      <c r="O277" s="63"/>
      <c r="P277" s="63"/>
      <c r="Q277" s="66"/>
      <c r="R277" s="143"/>
      <c r="S277" s="143"/>
      <c r="T277" s="66"/>
      <c r="U277" s="66"/>
      <c r="V277" s="66"/>
      <c r="W277" s="66"/>
      <c r="X277" s="66"/>
      <c r="Y277" s="66"/>
      <c r="Z277" s="66"/>
      <c r="AA277" s="66"/>
      <c r="AB277" s="141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</row>
    <row r="278" ht="15.75" customHeight="1">
      <c r="A278" s="66"/>
      <c r="B278" s="63"/>
      <c r="C278" s="63"/>
      <c r="D278" s="63"/>
      <c r="E278" s="63"/>
      <c r="F278" s="63"/>
      <c r="G278" s="63"/>
      <c r="H278" s="63"/>
      <c r="I278" s="63"/>
      <c r="J278" s="63"/>
      <c r="K278" s="142"/>
      <c r="L278" s="63"/>
      <c r="M278" s="63"/>
      <c r="N278" s="63"/>
      <c r="O278" s="63"/>
      <c r="P278" s="63"/>
      <c r="Q278" s="66"/>
      <c r="R278" s="143"/>
      <c r="S278" s="143"/>
      <c r="T278" s="66"/>
      <c r="U278" s="66"/>
      <c r="V278" s="66"/>
      <c r="W278" s="66"/>
      <c r="X278" s="66"/>
      <c r="Y278" s="66"/>
      <c r="Z278" s="66"/>
      <c r="AA278" s="66"/>
      <c r="AB278" s="141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</row>
    <row r="279" ht="15.75" customHeight="1">
      <c r="A279" s="66"/>
      <c r="B279" s="63"/>
      <c r="C279" s="63"/>
      <c r="D279" s="63"/>
      <c r="E279" s="63"/>
      <c r="F279" s="63"/>
      <c r="G279" s="63"/>
      <c r="H279" s="63"/>
      <c r="I279" s="63"/>
      <c r="J279" s="63"/>
      <c r="K279" s="142"/>
      <c r="L279" s="63"/>
      <c r="M279" s="63"/>
      <c r="N279" s="63"/>
      <c r="O279" s="63"/>
      <c r="P279" s="63"/>
      <c r="Q279" s="66"/>
      <c r="R279" s="143"/>
      <c r="S279" s="143"/>
      <c r="T279" s="66"/>
      <c r="U279" s="66"/>
      <c r="V279" s="66"/>
      <c r="W279" s="66"/>
      <c r="X279" s="66"/>
      <c r="Y279" s="66"/>
      <c r="Z279" s="66"/>
      <c r="AA279" s="66"/>
      <c r="AB279" s="141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</row>
    <row r="280" ht="15.75" customHeight="1">
      <c r="A280" s="66"/>
      <c r="B280" s="63"/>
      <c r="C280" s="63"/>
      <c r="D280" s="63"/>
      <c r="E280" s="63"/>
      <c r="F280" s="63"/>
      <c r="G280" s="63"/>
      <c r="H280" s="63"/>
      <c r="I280" s="63"/>
      <c r="J280" s="63"/>
      <c r="K280" s="142"/>
      <c r="L280" s="63"/>
      <c r="M280" s="63"/>
      <c r="N280" s="63"/>
      <c r="O280" s="63"/>
      <c r="P280" s="63"/>
      <c r="Q280" s="66"/>
      <c r="R280" s="143"/>
      <c r="S280" s="143"/>
      <c r="T280" s="66"/>
      <c r="U280" s="66"/>
      <c r="V280" s="66"/>
      <c r="W280" s="66"/>
      <c r="X280" s="66"/>
      <c r="Y280" s="66"/>
      <c r="Z280" s="66"/>
      <c r="AA280" s="66"/>
      <c r="AB280" s="141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</row>
    <row r="281" ht="15.75" customHeight="1">
      <c r="A281" s="66"/>
      <c r="B281" s="63"/>
      <c r="C281" s="63"/>
      <c r="D281" s="63"/>
      <c r="E281" s="63"/>
      <c r="F281" s="63"/>
      <c r="G281" s="63"/>
      <c r="H281" s="63"/>
      <c r="I281" s="63"/>
      <c r="J281" s="63"/>
      <c r="K281" s="142"/>
      <c r="L281" s="63"/>
      <c r="M281" s="63"/>
      <c r="N281" s="63"/>
      <c r="O281" s="63"/>
      <c r="P281" s="63"/>
      <c r="Q281" s="66"/>
      <c r="R281" s="143"/>
      <c r="S281" s="143"/>
      <c r="T281" s="66"/>
      <c r="U281" s="66"/>
      <c r="V281" s="66"/>
      <c r="W281" s="66"/>
      <c r="X281" s="66"/>
      <c r="Y281" s="66"/>
      <c r="Z281" s="66"/>
      <c r="AA281" s="66"/>
      <c r="AB281" s="141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</row>
    <row r="282" ht="15.75" customHeight="1">
      <c r="A282" s="66"/>
      <c r="B282" s="63"/>
      <c r="C282" s="63"/>
      <c r="D282" s="63"/>
      <c r="E282" s="63"/>
      <c r="F282" s="63"/>
      <c r="G282" s="63"/>
      <c r="H282" s="63"/>
      <c r="I282" s="63"/>
      <c r="J282" s="63"/>
      <c r="K282" s="142"/>
      <c r="L282" s="63"/>
      <c r="M282" s="63"/>
      <c r="N282" s="63"/>
      <c r="O282" s="63"/>
      <c r="P282" s="63"/>
      <c r="Q282" s="66"/>
      <c r="R282" s="143"/>
      <c r="S282" s="143"/>
      <c r="T282" s="66"/>
      <c r="U282" s="66"/>
      <c r="V282" s="66"/>
      <c r="W282" s="66"/>
      <c r="X282" s="66"/>
      <c r="Y282" s="66"/>
      <c r="Z282" s="66"/>
      <c r="AA282" s="66"/>
      <c r="AB282" s="141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</row>
    <row r="283" ht="15.75" customHeight="1">
      <c r="A283" s="66"/>
      <c r="B283" s="63"/>
      <c r="C283" s="63"/>
      <c r="D283" s="63"/>
      <c r="E283" s="63"/>
      <c r="F283" s="63"/>
      <c r="G283" s="63"/>
      <c r="H283" s="63"/>
      <c r="I283" s="63"/>
      <c r="J283" s="63"/>
      <c r="K283" s="142"/>
      <c r="L283" s="63"/>
      <c r="M283" s="63"/>
      <c r="N283" s="63"/>
      <c r="O283" s="63"/>
      <c r="P283" s="63"/>
      <c r="Q283" s="66"/>
      <c r="R283" s="143"/>
      <c r="S283" s="143"/>
      <c r="T283" s="66"/>
      <c r="U283" s="66"/>
      <c r="V283" s="66"/>
      <c r="W283" s="66"/>
      <c r="X283" s="66"/>
      <c r="Y283" s="66"/>
      <c r="Z283" s="66"/>
      <c r="AA283" s="66"/>
      <c r="AB283" s="141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</row>
    <row r="284" ht="15.75" customHeight="1">
      <c r="A284" s="66"/>
      <c r="B284" s="63"/>
      <c r="C284" s="63"/>
      <c r="D284" s="63"/>
      <c r="E284" s="63"/>
      <c r="F284" s="63"/>
      <c r="G284" s="63"/>
      <c r="H284" s="63"/>
      <c r="I284" s="63"/>
      <c r="J284" s="63"/>
      <c r="K284" s="142"/>
      <c r="L284" s="63"/>
      <c r="M284" s="63"/>
      <c r="N284" s="63"/>
      <c r="O284" s="63"/>
      <c r="P284" s="63"/>
      <c r="Q284" s="66"/>
      <c r="R284" s="143"/>
      <c r="S284" s="143"/>
      <c r="T284" s="66"/>
      <c r="U284" s="66"/>
      <c r="V284" s="66"/>
      <c r="W284" s="66"/>
      <c r="X284" s="66"/>
      <c r="Y284" s="66"/>
      <c r="Z284" s="66"/>
      <c r="AA284" s="66"/>
      <c r="AB284" s="141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</row>
    <row r="285" ht="15.75" customHeight="1">
      <c r="A285" s="66"/>
      <c r="B285" s="63"/>
      <c r="C285" s="63"/>
      <c r="D285" s="63"/>
      <c r="E285" s="63"/>
      <c r="F285" s="63"/>
      <c r="G285" s="63"/>
      <c r="H285" s="63"/>
      <c r="I285" s="63"/>
      <c r="J285" s="63"/>
      <c r="K285" s="142"/>
      <c r="L285" s="63"/>
      <c r="M285" s="63"/>
      <c r="N285" s="63"/>
      <c r="O285" s="63"/>
      <c r="P285" s="63"/>
      <c r="Q285" s="66"/>
      <c r="R285" s="143"/>
      <c r="S285" s="143"/>
      <c r="T285" s="66"/>
      <c r="U285" s="66"/>
      <c r="V285" s="66"/>
      <c r="W285" s="66"/>
      <c r="X285" s="66"/>
      <c r="Y285" s="66"/>
      <c r="Z285" s="66"/>
      <c r="AA285" s="66"/>
      <c r="AB285" s="141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</row>
    <row r="286" ht="15.75" customHeight="1">
      <c r="A286" s="66"/>
      <c r="B286" s="63"/>
      <c r="C286" s="63"/>
      <c r="D286" s="63"/>
      <c r="E286" s="63"/>
      <c r="F286" s="63"/>
      <c r="G286" s="63"/>
      <c r="H286" s="63"/>
      <c r="I286" s="63"/>
      <c r="J286" s="63"/>
      <c r="K286" s="142"/>
      <c r="L286" s="63"/>
      <c r="M286" s="63"/>
      <c r="N286" s="63"/>
      <c r="O286" s="63"/>
      <c r="P286" s="63"/>
      <c r="Q286" s="66"/>
      <c r="R286" s="143"/>
      <c r="S286" s="143"/>
      <c r="T286" s="66"/>
      <c r="U286" s="66"/>
      <c r="V286" s="66"/>
      <c r="W286" s="66"/>
      <c r="X286" s="66"/>
      <c r="Y286" s="66"/>
      <c r="Z286" s="66"/>
      <c r="AA286" s="66"/>
      <c r="AB286" s="141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</row>
    <row r="287" ht="15.75" customHeight="1">
      <c r="A287" s="66"/>
      <c r="B287" s="63"/>
      <c r="C287" s="63"/>
      <c r="D287" s="63"/>
      <c r="E287" s="63"/>
      <c r="F287" s="63"/>
      <c r="G287" s="63"/>
      <c r="H287" s="63"/>
      <c r="I287" s="63"/>
      <c r="J287" s="63"/>
      <c r="K287" s="142"/>
      <c r="L287" s="63"/>
      <c r="M287" s="63"/>
      <c r="N287" s="63"/>
      <c r="O287" s="63"/>
      <c r="P287" s="63"/>
      <c r="Q287" s="66"/>
      <c r="R287" s="143"/>
      <c r="S287" s="143"/>
      <c r="T287" s="66"/>
      <c r="U287" s="66"/>
      <c r="V287" s="66"/>
      <c r="W287" s="66"/>
      <c r="X287" s="66"/>
      <c r="Y287" s="66"/>
      <c r="Z287" s="66"/>
      <c r="AA287" s="66"/>
      <c r="AB287" s="141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</row>
    <row r="288" ht="15.75" customHeight="1">
      <c r="A288" s="66"/>
      <c r="B288" s="63"/>
      <c r="C288" s="63"/>
      <c r="D288" s="63"/>
      <c r="E288" s="63"/>
      <c r="F288" s="63"/>
      <c r="G288" s="63"/>
      <c r="H288" s="63"/>
      <c r="I288" s="63"/>
      <c r="J288" s="63"/>
      <c r="K288" s="142"/>
      <c r="L288" s="63"/>
      <c r="M288" s="63"/>
      <c r="N288" s="63"/>
      <c r="O288" s="63"/>
      <c r="P288" s="63"/>
      <c r="Q288" s="66"/>
      <c r="R288" s="143"/>
      <c r="S288" s="143"/>
      <c r="T288" s="66"/>
      <c r="U288" s="66"/>
      <c r="V288" s="66"/>
      <c r="W288" s="66"/>
      <c r="X288" s="66"/>
      <c r="Y288" s="66"/>
      <c r="Z288" s="66"/>
      <c r="AA288" s="66"/>
      <c r="AB288" s="141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</row>
    <row r="289" ht="15.75" customHeight="1">
      <c r="A289" s="66"/>
      <c r="B289" s="63"/>
      <c r="C289" s="63"/>
      <c r="D289" s="63"/>
      <c r="E289" s="63"/>
      <c r="F289" s="63"/>
      <c r="G289" s="63"/>
      <c r="H289" s="63"/>
      <c r="I289" s="63"/>
      <c r="J289" s="63"/>
      <c r="K289" s="142"/>
      <c r="L289" s="63"/>
      <c r="M289" s="63"/>
      <c r="N289" s="63"/>
      <c r="O289" s="63"/>
      <c r="P289" s="63"/>
      <c r="Q289" s="66"/>
      <c r="R289" s="143"/>
      <c r="S289" s="143"/>
      <c r="T289" s="66"/>
      <c r="U289" s="66"/>
      <c r="V289" s="66"/>
      <c r="W289" s="66"/>
      <c r="X289" s="66"/>
      <c r="Y289" s="66"/>
      <c r="Z289" s="66"/>
      <c r="AA289" s="66"/>
      <c r="AB289" s="141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</row>
    <row r="290" ht="15.75" customHeight="1">
      <c r="A290" s="66"/>
      <c r="B290" s="63"/>
      <c r="C290" s="63"/>
      <c r="D290" s="63"/>
      <c r="E290" s="63"/>
      <c r="F290" s="63"/>
      <c r="G290" s="63"/>
      <c r="H290" s="63"/>
      <c r="I290" s="63"/>
      <c r="J290" s="63"/>
      <c r="K290" s="142"/>
      <c r="L290" s="63"/>
      <c r="M290" s="63"/>
      <c r="N290" s="63"/>
      <c r="O290" s="63"/>
      <c r="P290" s="63"/>
      <c r="Q290" s="66"/>
      <c r="R290" s="143"/>
      <c r="S290" s="143"/>
      <c r="T290" s="66"/>
      <c r="U290" s="66"/>
      <c r="V290" s="66"/>
      <c r="W290" s="66"/>
      <c r="X290" s="66"/>
      <c r="Y290" s="66"/>
      <c r="Z290" s="66"/>
      <c r="AA290" s="66"/>
      <c r="AB290" s="141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</row>
    <row r="291" ht="15.75" customHeight="1">
      <c r="A291" s="66"/>
      <c r="B291" s="63"/>
      <c r="C291" s="63"/>
      <c r="D291" s="63"/>
      <c r="E291" s="63"/>
      <c r="F291" s="63"/>
      <c r="G291" s="63"/>
      <c r="H291" s="63"/>
      <c r="I291" s="63"/>
      <c r="J291" s="63"/>
      <c r="K291" s="142"/>
      <c r="L291" s="63"/>
      <c r="M291" s="63"/>
      <c r="N291" s="63"/>
      <c r="O291" s="63"/>
      <c r="P291" s="63"/>
      <c r="Q291" s="66"/>
      <c r="R291" s="143"/>
      <c r="S291" s="143"/>
      <c r="T291" s="66"/>
      <c r="U291" s="66"/>
      <c r="V291" s="66"/>
      <c r="W291" s="66"/>
      <c r="X291" s="66"/>
      <c r="Y291" s="66"/>
      <c r="Z291" s="66"/>
      <c r="AA291" s="66"/>
      <c r="AB291" s="141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</row>
    <row r="292" ht="15.75" customHeight="1">
      <c r="A292" s="66"/>
      <c r="B292" s="63"/>
      <c r="C292" s="63"/>
      <c r="D292" s="63"/>
      <c r="E292" s="63"/>
      <c r="F292" s="63"/>
      <c r="G292" s="63"/>
      <c r="H292" s="63"/>
      <c r="I292" s="63"/>
      <c r="J292" s="63"/>
      <c r="K292" s="142"/>
      <c r="L292" s="63"/>
      <c r="M292" s="63"/>
      <c r="N292" s="63"/>
      <c r="O292" s="63"/>
      <c r="P292" s="63"/>
      <c r="Q292" s="66"/>
      <c r="R292" s="143"/>
      <c r="S292" s="143"/>
      <c r="T292" s="66"/>
      <c r="U292" s="66"/>
      <c r="V292" s="66"/>
      <c r="W292" s="66"/>
      <c r="X292" s="66"/>
      <c r="Y292" s="66"/>
      <c r="Z292" s="66"/>
      <c r="AA292" s="66"/>
      <c r="AB292" s="141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</row>
    <row r="293" ht="15.75" customHeight="1">
      <c r="A293" s="66"/>
      <c r="B293" s="63"/>
      <c r="C293" s="63"/>
      <c r="D293" s="63"/>
      <c r="E293" s="63"/>
      <c r="F293" s="63"/>
      <c r="G293" s="63"/>
      <c r="H293" s="63"/>
      <c r="I293" s="63"/>
      <c r="J293" s="63"/>
      <c r="K293" s="142"/>
      <c r="L293" s="63"/>
      <c r="M293" s="63"/>
      <c r="N293" s="63"/>
      <c r="O293" s="63"/>
      <c r="P293" s="63"/>
      <c r="Q293" s="66"/>
      <c r="R293" s="143"/>
      <c r="S293" s="143"/>
      <c r="T293" s="66"/>
      <c r="U293" s="66"/>
      <c r="V293" s="66"/>
      <c r="W293" s="66"/>
      <c r="X293" s="66"/>
      <c r="Y293" s="66"/>
      <c r="Z293" s="66"/>
      <c r="AA293" s="66"/>
      <c r="AB293" s="141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</row>
    <row r="294" ht="15.75" customHeight="1">
      <c r="A294" s="66"/>
      <c r="B294" s="63"/>
      <c r="C294" s="63"/>
      <c r="D294" s="63"/>
      <c r="E294" s="63"/>
      <c r="F294" s="63"/>
      <c r="G294" s="63"/>
      <c r="H294" s="63"/>
      <c r="I294" s="63"/>
      <c r="J294" s="63"/>
      <c r="K294" s="142"/>
      <c r="L294" s="63"/>
      <c r="M294" s="63"/>
      <c r="N294" s="63"/>
      <c r="O294" s="63"/>
      <c r="P294" s="63"/>
      <c r="Q294" s="66"/>
      <c r="R294" s="143"/>
      <c r="S294" s="143"/>
      <c r="T294" s="66"/>
      <c r="U294" s="66"/>
      <c r="V294" s="66"/>
      <c r="W294" s="66"/>
      <c r="X294" s="66"/>
      <c r="Y294" s="66"/>
      <c r="Z294" s="66"/>
      <c r="AA294" s="66"/>
      <c r="AB294" s="141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</row>
    <row r="295" ht="15.75" customHeight="1">
      <c r="A295" s="66"/>
      <c r="B295" s="63"/>
      <c r="C295" s="63"/>
      <c r="D295" s="63"/>
      <c r="E295" s="63"/>
      <c r="F295" s="63"/>
      <c r="G295" s="63"/>
      <c r="H295" s="63"/>
      <c r="I295" s="63"/>
      <c r="J295" s="63"/>
      <c r="K295" s="142"/>
      <c r="L295" s="63"/>
      <c r="M295" s="63"/>
      <c r="N295" s="63"/>
      <c r="O295" s="63"/>
      <c r="P295" s="63"/>
      <c r="Q295" s="66"/>
      <c r="R295" s="143"/>
      <c r="S295" s="143"/>
      <c r="T295" s="66"/>
      <c r="U295" s="66"/>
      <c r="V295" s="66"/>
      <c r="W295" s="66"/>
      <c r="X295" s="66"/>
      <c r="Y295" s="66"/>
      <c r="Z295" s="66"/>
      <c r="AA295" s="66"/>
      <c r="AB295" s="141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</row>
    <row r="296" ht="15.75" customHeight="1">
      <c r="A296" s="66"/>
      <c r="B296" s="63"/>
      <c r="C296" s="63"/>
      <c r="D296" s="63"/>
      <c r="E296" s="63"/>
      <c r="F296" s="63"/>
      <c r="G296" s="63"/>
      <c r="H296" s="63"/>
      <c r="I296" s="63"/>
      <c r="J296" s="63"/>
      <c r="K296" s="142"/>
      <c r="L296" s="63"/>
      <c r="M296" s="63"/>
      <c r="N296" s="63"/>
      <c r="O296" s="63"/>
      <c r="P296" s="63"/>
      <c r="Q296" s="66"/>
      <c r="R296" s="143"/>
      <c r="S296" s="143"/>
      <c r="T296" s="66"/>
      <c r="U296" s="66"/>
      <c r="V296" s="66"/>
      <c r="W296" s="66"/>
      <c r="X296" s="66"/>
      <c r="Y296" s="66"/>
      <c r="Z296" s="66"/>
      <c r="AA296" s="66"/>
      <c r="AB296" s="141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</row>
    <row r="297" ht="15.75" customHeight="1">
      <c r="A297" s="66"/>
      <c r="B297" s="63"/>
      <c r="C297" s="63"/>
      <c r="D297" s="63"/>
      <c r="E297" s="63"/>
      <c r="F297" s="63"/>
      <c r="G297" s="63"/>
      <c r="H297" s="63"/>
      <c r="I297" s="63"/>
      <c r="J297" s="63"/>
      <c r="K297" s="142"/>
      <c r="L297" s="63"/>
      <c r="M297" s="63"/>
      <c r="N297" s="63"/>
      <c r="O297" s="63"/>
      <c r="P297" s="63"/>
      <c r="Q297" s="66"/>
      <c r="R297" s="143"/>
      <c r="S297" s="143"/>
      <c r="T297" s="66"/>
      <c r="U297" s="66"/>
      <c r="V297" s="66"/>
      <c r="W297" s="66"/>
      <c r="X297" s="66"/>
      <c r="Y297" s="66"/>
      <c r="Z297" s="66"/>
      <c r="AA297" s="66"/>
      <c r="AB297" s="141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</row>
    <row r="298" ht="15.75" customHeight="1">
      <c r="A298" s="66"/>
      <c r="B298" s="63"/>
      <c r="C298" s="63"/>
      <c r="D298" s="63"/>
      <c r="E298" s="63"/>
      <c r="F298" s="63"/>
      <c r="G298" s="63"/>
      <c r="H298" s="63"/>
      <c r="I298" s="63"/>
      <c r="J298" s="63"/>
      <c r="K298" s="142"/>
      <c r="L298" s="63"/>
      <c r="M298" s="63"/>
      <c r="N298" s="63"/>
      <c r="O298" s="63"/>
      <c r="P298" s="63"/>
      <c r="Q298" s="66"/>
      <c r="R298" s="143"/>
      <c r="S298" s="143"/>
      <c r="T298" s="66"/>
      <c r="U298" s="66"/>
      <c r="V298" s="66"/>
      <c r="W298" s="66"/>
      <c r="X298" s="66"/>
      <c r="Y298" s="66"/>
      <c r="Z298" s="66"/>
      <c r="AA298" s="66"/>
      <c r="AB298" s="141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</row>
    <row r="299" ht="15.75" customHeight="1">
      <c r="A299" s="66"/>
      <c r="B299" s="63"/>
      <c r="C299" s="63"/>
      <c r="D299" s="63"/>
      <c r="E299" s="63"/>
      <c r="F299" s="63"/>
      <c r="G299" s="63"/>
      <c r="H299" s="63"/>
      <c r="I299" s="63"/>
      <c r="J299" s="63"/>
      <c r="K299" s="142"/>
      <c r="L299" s="63"/>
      <c r="M299" s="63"/>
      <c r="N299" s="63"/>
      <c r="O299" s="63"/>
      <c r="P299" s="63"/>
      <c r="Q299" s="66"/>
      <c r="R299" s="143"/>
      <c r="S299" s="143"/>
      <c r="T299" s="66"/>
      <c r="U299" s="66"/>
      <c r="V299" s="66"/>
      <c r="W299" s="66"/>
      <c r="X299" s="66"/>
      <c r="Y299" s="66"/>
      <c r="Z299" s="66"/>
      <c r="AA299" s="66"/>
      <c r="AB299" s="141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</row>
    <row r="300" ht="15.75" customHeight="1">
      <c r="A300" s="66"/>
      <c r="B300" s="63"/>
      <c r="C300" s="63"/>
      <c r="D300" s="63"/>
      <c r="E300" s="63"/>
      <c r="F300" s="63"/>
      <c r="G300" s="63"/>
      <c r="H300" s="63"/>
      <c r="I300" s="63"/>
      <c r="J300" s="63"/>
      <c r="K300" s="142"/>
      <c r="L300" s="63"/>
      <c r="M300" s="63"/>
      <c r="N300" s="63"/>
      <c r="O300" s="63"/>
      <c r="P300" s="63"/>
      <c r="Q300" s="66"/>
      <c r="R300" s="143"/>
      <c r="S300" s="143"/>
      <c r="T300" s="66"/>
      <c r="U300" s="66"/>
      <c r="V300" s="66"/>
      <c r="W300" s="66"/>
      <c r="X300" s="66"/>
      <c r="Y300" s="66"/>
      <c r="Z300" s="66"/>
      <c r="AA300" s="66"/>
      <c r="AB300" s="141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</row>
    <row r="301" ht="15.75" customHeight="1">
      <c r="A301" s="66"/>
      <c r="B301" s="63"/>
      <c r="C301" s="63"/>
      <c r="D301" s="63"/>
      <c r="E301" s="63"/>
      <c r="F301" s="63"/>
      <c r="G301" s="63"/>
      <c r="H301" s="63"/>
      <c r="I301" s="63"/>
      <c r="J301" s="63"/>
      <c r="K301" s="142"/>
      <c r="L301" s="63"/>
      <c r="M301" s="63"/>
      <c r="N301" s="63"/>
      <c r="O301" s="63"/>
      <c r="P301" s="63"/>
      <c r="Q301" s="66"/>
      <c r="R301" s="143"/>
      <c r="S301" s="143"/>
      <c r="T301" s="66"/>
      <c r="U301" s="66"/>
      <c r="V301" s="66"/>
      <c r="W301" s="66"/>
      <c r="X301" s="66"/>
      <c r="Y301" s="66"/>
      <c r="Z301" s="66"/>
      <c r="AA301" s="66"/>
      <c r="AB301" s="141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</row>
    <row r="302" ht="15.75" customHeight="1">
      <c r="A302" s="66"/>
      <c r="B302" s="63"/>
      <c r="C302" s="63"/>
      <c r="D302" s="63"/>
      <c r="E302" s="63"/>
      <c r="F302" s="63"/>
      <c r="G302" s="63"/>
      <c r="H302" s="63"/>
      <c r="I302" s="63"/>
      <c r="J302" s="63"/>
      <c r="K302" s="142"/>
      <c r="L302" s="63"/>
      <c r="M302" s="63"/>
      <c r="N302" s="63"/>
      <c r="O302" s="63"/>
      <c r="P302" s="63"/>
      <c r="Q302" s="66"/>
      <c r="R302" s="143"/>
      <c r="S302" s="143"/>
      <c r="T302" s="66"/>
      <c r="U302" s="66"/>
      <c r="V302" s="66"/>
      <c r="W302" s="66"/>
      <c r="X302" s="66"/>
      <c r="Y302" s="66"/>
      <c r="Z302" s="66"/>
      <c r="AA302" s="66"/>
      <c r="AB302" s="141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</row>
    <row r="303" ht="15.75" customHeight="1">
      <c r="A303" s="66"/>
      <c r="B303" s="63"/>
      <c r="C303" s="63"/>
      <c r="D303" s="63"/>
      <c r="E303" s="63"/>
      <c r="F303" s="63"/>
      <c r="G303" s="63"/>
      <c r="H303" s="63"/>
      <c r="I303" s="63"/>
      <c r="J303" s="63"/>
      <c r="K303" s="142"/>
      <c r="L303" s="63"/>
      <c r="M303" s="63"/>
      <c r="N303" s="63"/>
      <c r="O303" s="63"/>
      <c r="P303" s="63"/>
      <c r="Q303" s="66"/>
      <c r="R303" s="143"/>
      <c r="S303" s="143"/>
      <c r="T303" s="66"/>
      <c r="U303" s="66"/>
      <c r="V303" s="66"/>
      <c r="W303" s="66"/>
      <c r="X303" s="66"/>
      <c r="Y303" s="66"/>
      <c r="Z303" s="66"/>
      <c r="AA303" s="66"/>
      <c r="AB303" s="141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</row>
    <row r="304" ht="15.75" customHeight="1">
      <c r="A304" s="66"/>
      <c r="B304" s="63"/>
      <c r="C304" s="63"/>
      <c r="D304" s="63"/>
      <c r="E304" s="63"/>
      <c r="F304" s="63"/>
      <c r="G304" s="63"/>
      <c r="H304" s="63"/>
      <c r="I304" s="63"/>
      <c r="J304" s="63"/>
      <c r="K304" s="142"/>
      <c r="L304" s="63"/>
      <c r="M304" s="63"/>
      <c r="N304" s="63"/>
      <c r="O304" s="63"/>
      <c r="P304" s="63"/>
      <c r="Q304" s="66"/>
      <c r="R304" s="143"/>
      <c r="S304" s="143"/>
      <c r="T304" s="66"/>
      <c r="U304" s="66"/>
      <c r="V304" s="66"/>
      <c r="W304" s="66"/>
      <c r="X304" s="66"/>
      <c r="Y304" s="66"/>
      <c r="Z304" s="66"/>
      <c r="AA304" s="66"/>
      <c r="AB304" s="141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</row>
    <row r="305" ht="15.75" customHeight="1">
      <c r="A305" s="66"/>
      <c r="B305" s="63"/>
      <c r="C305" s="63"/>
      <c r="D305" s="63"/>
      <c r="E305" s="63"/>
      <c r="F305" s="63"/>
      <c r="G305" s="63"/>
      <c r="H305" s="63"/>
      <c r="I305" s="63"/>
      <c r="J305" s="63"/>
      <c r="K305" s="142"/>
      <c r="L305" s="63"/>
      <c r="M305" s="63"/>
      <c r="N305" s="63"/>
      <c r="O305" s="63"/>
      <c r="P305" s="63"/>
      <c r="Q305" s="66"/>
      <c r="R305" s="143"/>
      <c r="S305" s="143"/>
      <c r="T305" s="66"/>
      <c r="U305" s="66"/>
      <c r="V305" s="66"/>
      <c r="W305" s="66"/>
      <c r="X305" s="66"/>
      <c r="Y305" s="66"/>
      <c r="Z305" s="66"/>
      <c r="AA305" s="66"/>
      <c r="AB305" s="141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</row>
    <row r="306" ht="15.75" customHeight="1">
      <c r="A306" s="66"/>
      <c r="B306" s="63"/>
      <c r="C306" s="63"/>
      <c r="D306" s="63"/>
      <c r="E306" s="63"/>
      <c r="F306" s="63"/>
      <c r="G306" s="63"/>
      <c r="H306" s="63"/>
      <c r="I306" s="63"/>
      <c r="J306" s="63"/>
      <c r="K306" s="142"/>
      <c r="L306" s="63"/>
      <c r="M306" s="63"/>
      <c r="N306" s="63"/>
      <c r="O306" s="63"/>
      <c r="P306" s="63"/>
      <c r="Q306" s="66"/>
      <c r="R306" s="143"/>
      <c r="S306" s="143"/>
      <c r="T306" s="66"/>
      <c r="U306" s="66"/>
      <c r="V306" s="66"/>
      <c r="W306" s="66"/>
      <c r="X306" s="66"/>
      <c r="Y306" s="66"/>
      <c r="Z306" s="66"/>
      <c r="AA306" s="66"/>
      <c r="AB306" s="141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</row>
    <row r="307" ht="15.75" customHeight="1">
      <c r="A307" s="66"/>
      <c r="B307" s="63"/>
      <c r="C307" s="63"/>
      <c r="D307" s="63"/>
      <c r="E307" s="63"/>
      <c r="F307" s="63"/>
      <c r="G307" s="63"/>
      <c r="H307" s="63"/>
      <c r="I307" s="63"/>
      <c r="J307" s="63"/>
      <c r="K307" s="142"/>
      <c r="L307" s="63"/>
      <c r="M307" s="63"/>
      <c r="N307" s="63"/>
      <c r="O307" s="63"/>
      <c r="P307" s="63"/>
      <c r="Q307" s="66"/>
      <c r="R307" s="143"/>
      <c r="S307" s="143"/>
      <c r="T307" s="66"/>
      <c r="U307" s="66"/>
      <c r="V307" s="66"/>
      <c r="W307" s="66"/>
      <c r="X307" s="66"/>
      <c r="Y307" s="66"/>
      <c r="Z307" s="66"/>
      <c r="AA307" s="66"/>
      <c r="AB307" s="141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</row>
    <row r="308" ht="15.75" customHeight="1">
      <c r="A308" s="66"/>
      <c r="B308" s="63"/>
      <c r="C308" s="63"/>
      <c r="D308" s="63"/>
      <c r="E308" s="63"/>
      <c r="F308" s="63"/>
      <c r="G308" s="63"/>
      <c r="H308" s="63"/>
      <c r="I308" s="63"/>
      <c r="J308" s="63"/>
      <c r="K308" s="142"/>
      <c r="L308" s="63"/>
      <c r="M308" s="63"/>
      <c r="N308" s="63"/>
      <c r="O308" s="63"/>
      <c r="P308" s="63"/>
      <c r="Q308" s="66"/>
      <c r="R308" s="143"/>
      <c r="S308" s="143"/>
      <c r="T308" s="66"/>
      <c r="U308" s="66"/>
      <c r="V308" s="66"/>
      <c r="W308" s="66"/>
      <c r="X308" s="66"/>
      <c r="Y308" s="66"/>
      <c r="Z308" s="66"/>
      <c r="AA308" s="66"/>
      <c r="AB308" s="141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</row>
    <row r="309" ht="15.75" customHeight="1">
      <c r="A309" s="66"/>
      <c r="B309" s="63"/>
      <c r="C309" s="63"/>
      <c r="D309" s="63"/>
      <c r="E309" s="63"/>
      <c r="F309" s="63"/>
      <c r="G309" s="63"/>
      <c r="H309" s="63"/>
      <c r="I309" s="63"/>
      <c r="J309" s="63"/>
      <c r="K309" s="142"/>
      <c r="L309" s="63"/>
      <c r="M309" s="63"/>
      <c r="N309" s="63"/>
      <c r="O309" s="63"/>
      <c r="P309" s="63"/>
      <c r="Q309" s="66"/>
      <c r="R309" s="143"/>
      <c r="S309" s="143"/>
      <c r="T309" s="66"/>
      <c r="U309" s="66"/>
      <c r="V309" s="66"/>
      <c r="W309" s="66"/>
      <c r="X309" s="66"/>
      <c r="Y309" s="66"/>
      <c r="Z309" s="66"/>
      <c r="AA309" s="66"/>
      <c r="AB309" s="141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</row>
    <row r="310" ht="15.75" customHeight="1">
      <c r="A310" s="66"/>
      <c r="B310" s="63"/>
      <c r="C310" s="63"/>
      <c r="D310" s="63"/>
      <c r="E310" s="63"/>
      <c r="F310" s="63"/>
      <c r="G310" s="63"/>
      <c r="H310" s="63"/>
      <c r="I310" s="63"/>
      <c r="J310" s="63"/>
      <c r="K310" s="142"/>
      <c r="L310" s="63"/>
      <c r="M310" s="63"/>
      <c r="N310" s="63"/>
      <c r="O310" s="63"/>
      <c r="P310" s="63"/>
      <c r="Q310" s="66"/>
      <c r="R310" s="143"/>
      <c r="S310" s="143"/>
      <c r="T310" s="66"/>
      <c r="U310" s="66"/>
      <c r="V310" s="66"/>
      <c r="W310" s="66"/>
      <c r="X310" s="66"/>
      <c r="Y310" s="66"/>
      <c r="Z310" s="66"/>
      <c r="AA310" s="66"/>
      <c r="AB310" s="141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</row>
    <row r="311" ht="15.75" customHeight="1">
      <c r="A311" s="66"/>
      <c r="B311" s="63"/>
      <c r="C311" s="63"/>
      <c r="D311" s="63"/>
      <c r="E311" s="63"/>
      <c r="F311" s="63"/>
      <c r="G311" s="63"/>
      <c r="H311" s="63"/>
      <c r="I311" s="63"/>
      <c r="J311" s="63"/>
      <c r="K311" s="142"/>
      <c r="L311" s="63"/>
      <c r="M311" s="63"/>
      <c r="N311" s="63"/>
      <c r="O311" s="63"/>
      <c r="P311" s="63"/>
      <c r="Q311" s="66"/>
      <c r="R311" s="143"/>
      <c r="S311" s="143"/>
      <c r="T311" s="66"/>
      <c r="U311" s="66"/>
      <c r="V311" s="66"/>
      <c r="W311" s="66"/>
      <c r="X311" s="66"/>
      <c r="Y311" s="66"/>
      <c r="Z311" s="66"/>
      <c r="AA311" s="66"/>
      <c r="AB311" s="141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</row>
    <row r="312" ht="15.75" customHeight="1">
      <c r="A312" s="66"/>
      <c r="B312" s="63"/>
      <c r="C312" s="63"/>
      <c r="D312" s="63"/>
      <c r="E312" s="63"/>
      <c r="F312" s="63"/>
      <c r="G312" s="63"/>
      <c r="H312" s="63"/>
      <c r="I312" s="63"/>
      <c r="J312" s="63"/>
      <c r="K312" s="142"/>
      <c r="L312" s="63"/>
      <c r="M312" s="63"/>
      <c r="N312" s="63"/>
      <c r="O312" s="63"/>
      <c r="P312" s="63"/>
      <c r="Q312" s="66"/>
      <c r="R312" s="143"/>
      <c r="S312" s="143"/>
      <c r="T312" s="66"/>
      <c r="U312" s="66"/>
      <c r="V312" s="66"/>
      <c r="W312" s="66"/>
      <c r="X312" s="66"/>
      <c r="Y312" s="66"/>
      <c r="Z312" s="66"/>
      <c r="AA312" s="66"/>
      <c r="AB312" s="141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</row>
    <row r="313" ht="15.75" customHeight="1">
      <c r="A313" s="66"/>
      <c r="B313" s="63"/>
      <c r="C313" s="63"/>
      <c r="D313" s="63"/>
      <c r="E313" s="63"/>
      <c r="F313" s="63"/>
      <c r="G313" s="63"/>
      <c r="H313" s="63"/>
      <c r="I313" s="63"/>
      <c r="J313" s="63"/>
      <c r="K313" s="142"/>
      <c r="L313" s="63"/>
      <c r="M313" s="63"/>
      <c r="N313" s="63"/>
      <c r="O313" s="63"/>
      <c r="P313" s="63"/>
      <c r="Q313" s="66"/>
      <c r="R313" s="143"/>
      <c r="S313" s="143"/>
      <c r="T313" s="66"/>
      <c r="U313" s="66"/>
      <c r="V313" s="66"/>
      <c r="W313" s="66"/>
      <c r="X313" s="66"/>
      <c r="Y313" s="66"/>
      <c r="Z313" s="66"/>
      <c r="AA313" s="66"/>
      <c r="AB313" s="141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</row>
    <row r="314" ht="15.75" customHeight="1">
      <c r="A314" s="66"/>
      <c r="B314" s="63"/>
      <c r="C314" s="63"/>
      <c r="D314" s="63"/>
      <c r="E314" s="63"/>
      <c r="F314" s="63"/>
      <c r="G314" s="63"/>
      <c r="H314" s="63"/>
      <c r="I314" s="63"/>
      <c r="J314" s="63"/>
      <c r="K314" s="142"/>
      <c r="L314" s="63"/>
      <c r="M314" s="63"/>
      <c r="N314" s="63"/>
      <c r="O314" s="63"/>
      <c r="P314" s="63"/>
      <c r="Q314" s="66"/>
      <c r="R314" s="143"/>
      <c r="S314" s="143"/>
      <c r="T314" s="66"/>
      <c r="U314" s="66"/>
      <c r="V314" s="66"/>
      <c r="W314" s="66"/>
      <c r="X314" s="66"/>
      <c r="Y314" s="66"/>
      <c r="Z314" s="66"/>
      <c r="AA314" s="66"/>
      <c r="AB314" s="141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</row>
    <row r="315" ht="15.75" customHeight="1">
      <c r="A315" s="66"/>
      <c r="B315" s="63"/>
      <c r="C315" s="63"/>
      <c r="D315" s="63"/>
      <c r="E315" s="63"/>
      <c r="F315" s="63"/>
      <c r="G315" s="63"/>
      <c r="H315" s="63"/>
      <c r="I315" s="63"/>
      <c r="J315" s="63"/>
      <c r="K315" s="142"/>
      <c r="L315" s="63"/>
      <c r="M315" s="63"/>
      <c r="N315" s="63"/>
      <c r="O315" s="63"/>
      <c r="P315" s="63"/>
      <c r="Q315" s="66"/>
      <c r="R315" s="143"/>
      <c r="S315" s="143"/>
      <c r="T315" s="66"/>
      <c r="U315" s="66"/>
      <c r="V315" s="66"/>
      <c r="W315" s="66"/>
      <c r="X315" s="66"/>
      <c r="Y315" s="66"/>
      <c r="Z315" s="66"/>
      <c r="AA315" s="66"/>
      <c r="AB315" s="141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</row>
    <row r="316" ht="15.75" customHeight="1">
      <c r="A316" s="66"/>
      <c r="B316" s="63"/>
      <c r="C316" s="63"/>
      <c r="D316" s="63"/>
      <c r="E316" s="63"/>
      <c r="F316" s="63"/>
      <c r="G316" s="63"/>
      <c r="H316" s="63"/>
      <c r="I316" s="63"/>
      <c r="J316" s="63"/>
      <c r="K316" s="142"/>
      <c r="L316" s="63"/>
      <c r="M316" s="63"/>
      <c r="N316" s="63"/>
      <c r="O316" s="63"/>
      <c r="P316" s="63"/>
      <c r="Q316" s="66"/>
      <c r="R316" s="143"/>
      <c r="S316" s="143"/>
      <c r="T316" s="66"/>
      <c r="U316" s="66"/>
      <c r="V316" s="66"/>
      <c r="W316" s="66"/>
      <c r="X316" s="66"/>
      <c r="Y316" s="66"/>
      <c r="Z316" s="66"/>
      <c r="AA316" s="66"/>
      <c r="AB316" s="141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</row>
    <row r="317" ht="15.75" customHeight="1">
      <c r="A317" s="66"/>
      <c r="B317" s="63"/>
      <c r="C317" s="63"/>
      <c r="D317" s="63"/>
      <c r="E317" s="63"/>
      <c r="F317" s="63"/>
      <c r="G317" s="63"/>
      <c r="H317" s="63"/>
      <c r="I317" s="63"/>
      <c r="J317" s="63"/>
      <c r="K317" s="142"/>
      <c r="L317" s="63"/>
      <c r="M317" s="63"/>
      <c r="N317" s="63"/>
      <c r="O317" s="63"/>
      <c r="P317" s="63"/>
      <c r="Q317" s="66"/>
      <c r="R317" s="143"/>
      <c r="S317" s="143"/>
      <c r="T317" s="66"/>
      <c r="U317" s="66"/>
      <c r="V317" s="66"/>
      <c r="W317" s="66"/>
      <c r="X317" s="66"/>
      <c r="Y317" s="66"/>
      <c r="Z317" s="66"/>
      <c r="AA317" s="66"/>
      <c r="AB317" s="141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</row>
    <row r="318" ht="15.75" customHeight="1">
      <c r="A318" s="66"/>
      <c r="B318" s="63"/>
      <c r="C318" s="63"/>
      <c r="D318" s="63"/>
      <c r="E318" s="63"/>
      <c r="F318" s="63"/>
      <c r="G318" s="63"/>
      <c r="H318" s="63"/>
      <c r="I318" s="63"/>
      <c r="J318" s="63"/>
      <c r="K318" s="142"/>
      <c r="L318" s="63"/>
      <c r="M318" s="63"/>
      <c r="N318" s="63"/>
      <c r="O318" s="63"/>
      <c r="P318" s="63"/>
      <c r="Q318" s="66"/>
      <c r="R318" s="143"/>
      <c r="S318" s="143"/>
      <c r="T318" s="66"/>
      <c r="U318" s="66"/>
      <c r="V318" s="66"/>
      <c r="W318" s="66"/>
      <c r="X318" s="66"/>
      <c r="Y318" s="66"/>
      <c r="Z318" s="66"/>
      <c r="AA318" s="66"/>
      <c r="AB318" s="141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</row>
    <row r="319" ht="15.75" customHeight="1">
      <c r="A319" s="66"/>
      <c r="B319" s="63"/>
      <c r="C319" s="63"/>
      <c r="D319" s="63"/>
      <c r="E319" s="63"/>
      <c r="F319" s="63"/>
      <c r="G319" s="63"/>
      <c r="H319" s="63"/>
      <c r="I319" s="63"/>
      <c r="J319" s="63"/>
      <c r="K319" s="142"/>
      <c r="L319" s="63"/>
      <c r="M319" s="63"/>
      <c r="N319" s="63"/>
      <c r="O319" s="63"/>
      <c r="P319" s="63"/>
      <c r="Q319" s="66"/>
      <c r="R319" s="143"/>
      <c r="S319" s="143"/>
      <c r="T319" s="66"/>
      <c r="U319" s="66"/>
      <c r="V319" s="66"/>
      <c r="W319" s="66"/>
      <c r="X319" s="66"/>
      <c r="Y319" s="66"/>
      <c r="Z319" s="66"/>
      <c r="AA319" s="66"/>
      <c r="AB319" s="141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</row>
    <row r="320" ht="15.75" customHeight="1">
      <c r="A320" s="66"/>
      <c r="B320" s="63"/>
      <c r="C320" s="63"/>
      <c r="D320" s="63"/>
      <c r="E320" s="63"/>
      <c r="F320" s="63"/>
      <c r="G320" s="63"/>
      <c r="H320" s="63"/>
      <c r="I320" s="63"/>
      <c r="J320" s="63"/>
      <c r="K320" s="142"/>
      <c r="L320" s="63"/>
      <c r="M320" s="63"/>
      <c r="N320" s="63"/>
      <c r="O320" s="63"/>
      <c r="P320" s="63"/>
      <c r="Q320" s="66"/>
      <c r="R320" s="143"/>
      <c r="S320" s="143"/>
      <c r="T320" s="66"/>
      <c r="U320" s="66"/>
      <c r="V320" s="66"/>
      <c r="W320" s="66"/>
      <c r="X320" s="66"/>
      <c r="Y320" s="66"/>
      <c r="Z320" s="66"/>
      <c r="AA320" s="66"/>
      <c r="AB320" s="141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</row>
    <row r="321" ht="15.75" customHeight="1">
      <c r="A321" s="66"/>
      <c r="B321" s="63"/>
      <c r="C321" s="63"/>
      <c r="D321" s="63"/>
      <c r="E321" s="63"/>
      <c r="F321" s="63"/>
      <c r="G321" s="63"/>
      <c r="H321" s="63"/>
      <c r="I321" s="63"/>
      <c r="J321" s="63"/>
      <c r="K321" s="142"/>
      <c r="L321" s="63"/>
      <c r="M321" s="63"/>
      <c r="N321" s="63"/>
      <c r="O321" s="63"/>
      <c r="P321" s="63"/>
      <c r="Q321" s="66"/>
      <c r="R321" s="143"/>
      <c r="S321" s="143"/>
      <c r="T321" s="66"/>
      <c r="U321" s="66"/>
      <c r="V321" s="66"/>
      <c r="W321" s="66"/>
      <c r="X321" s="66"/>
      <c r="Y321" s="66"/>
      <c r="Z321" s="66"/>
      <c r="AA321" s="66"/>
      <c r="AB321" s="141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</row>
    <row r="322" ht="15.75" customHeight="1">
      <c r="A322" s="66"/>
      <c r="B322" s="63"/>
      <c r="C322" s="63"/>
      <c r="D322" s="63"/>
      <c r="E322" s="63"/>
      <c r="F322" s="63"/>
      <c r="G322" s="63"/>
      <c r="H322" s="63"/>
      <c r="I322" s="63"/>
      <c r="J322" s="63"/>
      <c r="K322" s="142"/>
      <c r="L322" s="63"/>
      <c r="M322" s="63"/>
      <c r="N322" s="63"/>
      <c r="O322" s="63"/>
      <c r="P322" s="63"/>
      <c r="Q322" s="66"/>
      <c r="R322" s="143"/>
      <c r="S322" s="143"/>
      <c r="T322" s="66"/>
      <c r="U322" s="66"/>
      <c r="V322" s="66"/>
      <c r="W322" s="66"/>
      <c r="X322" s="66"/>
      <c r="Y322" s="66"/>
      <c r="Z322" s="66"/>
      <c r="AA322" s="66"/>
      <c r="AB322" s="141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</row>
    <row r="323" ht="15.75" customHeight="1">
      <c r="A323" s="66"/>
      <c r="B323" s="63"/>
      <c r="C323" s="63"/>
      <c r="D323" s="63"/>
      <c r="E323" s="63"/>
      <c r="F323" s="63"/>
      <c r="G323" s="63"/>
      <c r="H323" s="63"/>
      <c r="I323" s="63"/>
      <c r="J323" s="63"/>
      <c r="K323" s="142"/>
      <c r="L323" s="63"/>
      <c r="M323" s="63"/>
      <c r="N323" s="63"/>
      <c r="O323" s="63"/>
      <c r="P323" s="63"/>
      <c r="Q323" s="66"/>
      <c r="R323" s="143"/>
      <c r="S323" s="143"/>
      <c r="T323" s="66"/>
      <c r="U323" s="66"/>
      <c r="V323" s="66"/>
      <c r="W323" s="66"/>
      <c r="X323" s="66"/>
      <c r="Y323" s="66"/>
      <c r="Z323" s="66"/>
      <c r="AA323" s="66"/>
      <c r="AB323" s="141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</row>
    <row r="324" ht="15.75" customHeight="1">
      <c r="A324" s="66"/>
      <c r="B324" s="63"/>
      <c r="C324" s="63"/>
      <c r="D324" s="63"/>
      <c r="E324" s="63"/>
      <c r="F324" s="63"/>
      <c r="G324" s="63"/>
      <c r="H324" s="63"/>
      <c r="I324" s="63"/>
      <c r="J324" s="63"/>
      <c r="K324" s="142"/>
      <c r="L324" s="63"/>
      <c r="M324" s="63"/>
      <c r="N324" s="63"/>
      <c r="O324" s="63"/>
      <c r="P324" s="63"/>
      <c r="Q324" s="66"/>
      <c r="R324" s="143"/>
      <c r="S324" s="143"/>
      <c r="T324" s="66"/>
      <c r="U324" s="66"/>
      <c r="V324" s="66"/>
      <c r="W324" s="66"/>
      <c r="X324" s="66"/>
      <c r="Y324" s="66"/>
      <c r="Z324" s="66"/>
      <c r="AA324" s="66"/>
      <c r="AB324" s="141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</row>
    <row r="325" ht="15.75" customHeight="1">
      <c r="A325" s="66"/>
      <c r="B325" s="63"/>
      <c r="C325" s="63"/>
      <c r="D325" s="63"/>
      <c r="E325" s="63"/>
      <c r="F325" s="63"/>
      <c r="G325" s="63"/>
      <c r="H325" s="63"/>
      <c r="I325" s="63"/>
      <c r="J325" s="63"/>
      <c r="K325" s="142"/>
      <c r="L325" s="63"/>
      <c r="M325" s="63"/>
      <c r="N325" s="63"/>
      <c r="O325" s="63"/>
      <c r="P325" s="63"/>
      <c r="Q325" s="66"/>
      <c r="R325" s="143"/>
      <c r="S325" s="143"/>
      <c r="T325" s="66"/>
      <c r="U325" s="66"/>
      <c r="V325" s="66"/>
      <c r="W325" s="66"/>
      <c r="X325" s="66"/>
      <c r="Y325" s="66"/>
      <c r="Z325" s="66"/>
      <c r="AA325" s="66"/>
      <c r="AB325" s="141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</row>
    <row r="326" ht="15.75" customHeight="1">
      <c r="A326" s="66"/>
      <c r="B326" s="63"/>
      <c r="C326" s="63"/>
      <c r="D326" s="63"/>
      <c r="E326" s="63"/>
      <c r="F326" s="63"/>
      <c r="G326" s="63"/>
      <c r="H326" s="63"/>
      <c r="I326" s="63"/>
      <c r="J326" s="63"/>
      <c r="K326" s="142"/>
      <c r="L326" s="63"/>
      <c r="M326" s="63"/>
      <c r="N326" s="63"/>
      <c r="O326" s="63"/>
      <c r="P326" s="63"/>
      <c r="Q326" s="66"/>
      <c r="R326" s="143"/>
      <c r="S326" s="143"/>
      <c r="T326" s="66"/>
      <c r="U326" s="66"/>
      <c r="V326" s="66"/>
      <c r="W326" s="66"/>
      <c r="X326" s="66"/>
      <c r="Y326" s="66"/>
      <c r="Z326" s="66"/>
      <c r="AA326" s="66"/>
      <c r="AB326" s="141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</row>
    <row r="327" ht="15.75" customHeight="1">
      <c r="A327" s="66"/>
      <c r="B327" s="63"/>
      <c r="C327" s="63"/>
      <c r="D327" s="63"/>
      <c r="E327" s="63"/>
      <c r="F327" s="63"/>
      <c r="G327" s="63"/>
      <c r="H327" s="63"/>
      <c r="I327" s="63"/>
      <c r="J327" s="63"/>
      <c r="K327" s="142"/>
      <c r="L327" s="63"/>
      <c r="M327" s="63"/>
      <c r="N327" s="63"/>
      <c r="O327" s="63"/>
      <c r="P327" s="63"/>
      <c r="Q327" s="66"/>
      <c r="R327" s="143"/>
      <c r="S327" s="143"/>
      <c r="T327" s="66"/>
      <c r="U327" s="66"/>
      <c r="V327" s="66"/>
      <c r="W327" s="66"/>
      <c r="X327" s="66"/>
      <c r="Y327" s="66"/>
      <c r="Z327" s="66"/>
      <c r="AA327" s="66"/>
      <c r="AB327" s="141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</row>
    <row r="328" ht="15.75" customHeight="1">
      <c r="A328" s="66"/>
      <c r="B328" s="63"/>
      <c r="C328" s="63"/>
      <c r="D328" s="63"/>
      <c r="E328" s="63"/>
      <c r="F328" s="63"/>
      <c r="G328" s="63"/>
      <c r="H328" s="63"/>
      <c r="I328" s="63"/>
      <c r="J328" s="63"/>
      <c r="K328" s="142"/>
      <c r="L328" s="63"/>
      <c r="M328" s="63"/>
      <c r="N328" s="63"/>
      <c r="O328" s="63"/>
      <c r="P328" s="63"/>
      <c r="Q328" s="66"/>
      <c r="R328" s="143"/>
      <c r="S328" s="143"/>
      <c r="T328" s="66"/>
      <c r="U328" s="66"/>
      <c r="V328" s="66"/>
      <c r="W328" s="66"/>
      <c r="X328" s="66"/>
      <c r="Y328" s="66"/>
      <c r="Z328" s="66"/>
      <c r="AA328" s="66"/>
      <c r="AB328" s="141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</row>
    <row r="329" ht="15.75" customHeight="1">
      <c r="A329" s="66"/>
      <c r="B329" s="63"/>
      <c r="C329" s="63"/>
      <c r="D329" s="63"/>
      <c r="E329" s="63"/>
      <c r="F329" s="63"/>
      <c r="G329" s="63"/>
      <c r="H329" s="63"/>
      <c r="I329" s="63"/>
      <c r="J329" s="63"/>
      <c r="K329" s="142"/>
      <c r="L329" s="63"/>
      <c r="M329" s="63"/>
      <c r="N329" s="63"/>
      <c r="O329" s="63"/>
      <c r="P329" s="63"/>
      <c r="Q329" s="66"/>
      <c r="R329" s="143"/>
      <c r="S329" s="143"/>
      <c r="T329" s="66"/>
      <c r="U329" s="66"/>
      <c r="V329" s="66"/>
      <c r="W329" s="66"/>
      <c r="X329" s="66"/>
      <c r="Y329" s="66"/>
      <c r="Z329" s="66"/>
      <c r="AA329" s="66"/>
      <c r="AB329" s="141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</row>
    <row r="330" ht="15.75" customHeight="1">
      <c r="A330" s="66"/>
      <c r="B330" s="63"/>
      <c r="C330" s="63"/>
      <c r="D330" s="63"/>
      <c r="E330" s="63"/>
      <c r="F330" s="63"/>
      <c r="G330" s="63"/>
      <c r="H330" s="63"/>
      <c r="I330" s="63"/>
      <c r="J330" s="63"/>
      <c r="K330" s="142"/>
      <c r="L330" s="63"/>
      <c r="M330" s="63"/>
      <c r="N330" s="63"/>
      <c r="O330" s="63"/>
      <c r="P330" s="63"/>
      <c r="Q330" s="66"/>
      <c r="R330" s="143"/>
      <c r="S330" s="143"/>
      <c r="T330" s="66"/>
      <c r="U330" s="66"/>
      <c r="V330" s="66"/>
      <c r="W330" s="66"/>
      <c r="X330" s="66"/>
      <c r="Y330" s="66"/>
      <c r="Z330" s="66"/>
      <c r="AA330" s="66"/>
      <c r="AB330" s="141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</row>
    <row r="331" ht="15.75" customHeight="1">
      <c r="A331" s="66"/>
      <c r="B331" s="63"/>
      <c r="C331" s="63"/>
      <c r="D331" s="63"/>
      <c r="E331" s="63"/>
      <c r="F331" s="63"/>
      <c r="G331" s="63"/>
      <c r="H331" s="63"/>
      <c r="I331" s="63"/>
      <c r="J331" s="63"/>
      <c r="K331" s="142"/>
      <c r="L331" s="63"/>
      <c r="M331" s="63"/>
      <c r="N331" s="63"/>
      <c r="O331" s="63"/>
      <c r="P331" s="63"/>
      <c r="Q331" s="66"/>
      <c r="R331" s="143"/>
      <c r="S331" s="143"/>
      <c r="T331" s="66"/>
      <c r="U331" s="66"/>
      <c r="V331" s="66"/>
      <c r="W331" s="66"/>
      <c r="X331" s="66"/>
      <c r="Y331" s="66"/>
      <c r="Z331" s="66"/>
      <c r="AA331" s="66"/>
      <c r="AB331" s="141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</row>
    <row r="332" ht="15.75" customHeight="1">
      <c r="A332" s="66"/>
      <c r="B332" s="63"/>
      <c r="C332" s="63"/>
      <c r="D332" s="63"/>
      <c r="E332" s="63"/>
      <c r="F332" s="63"/>
      <c r="G332" s="63"/>
      <c r="H332" s="63"/>
      <c r="I332" s="63"/>
      <c r="J332" s="63"/>
      <c r="K332" s="142"/>
      <c r="L332" s="63"/>
      <c r="M332" s="63"/>
      <c r="N332" s="63"/>
      <c r="O332" s="63"/>
      <c r="P332" s="63"/>
      <c r="Q332" s="66"/>
      <c r="R332" s="143"/>
      <c r="S332" s="143"/>
      <c r="T332" s="66"/>
      <c r="U332" s="66"/>
      <c r="V332" s="66"/>
      <c r="W332" s="66"/>
      <c r="X332" s="66"/>
      <c r="Y332" s="66"/>
      <c r="Z332" s="66"/>
      <c r="AA332" s="66"/>
      <c r="AB332" s="141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</row>
    <row r="333" ht="15.75" customHeight="1">
      <c r="A333" s="66"/>
      <c r="B333" s="63"/>
      <c r="C333" s="63"/>
      <c r="D333" s="63"/>
      <c r="E333" s="63"/>
      <c r="F333" s="63"/>
      <c r="G333" s="63"/>
      <c r="H333" s="63"/>
      <c r="I333" s="63"/>
      <c r="J333" s="63"/>
      <c r="K333" s="142"/>
      <c r="L333" s="63"/>
      <c r="M333" s="63"/>
      <c r="N333" s="63"/>
      <c r="O333" s="63"/>
      <c r="P333" s="63"/>
      <c r="Q333" s="66"/>
      <c r="R333" s="143"/>
      <c r="S333" s="143"/>
      <c r="T333" s="66"/>
      <c r="U333" s="66"/>
      <c r="V333" s="66"/>
      <c r="W333" s="66"/>
      <c r="X333" s="66"/>
      <c r="Y333" s="66"/>
      <c r="Z333" s="66"/>
      <c r="AA333" s="66"/>
      <c r="AB333" s="141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</row>
    <row r="334" ht="15.75" customHeight="1">
      <c r="A334" s="66"/>
      <c r="B334" s="63"/>
      <c r="C334" s="63"/>
      <c r="D334" s="63"/>
      <c r="E334" s="63"/>
      <c r="F334" s="63"/>
      <c r="G334" s="63"/>
      <c r="H334" s="63"/>
      <c r="I334" s="63"/>
      <c r="J334" s="63"/>
      <c r="K334" s="142"/>
      <c r="L334" s="63"/>
      <c r="M334" s="63"/>
      <c r="N334" s="63"/>
      <c r="O334" s="63"/>
      <c r="P334" s="63"/>
      <c r="Q334" s="66"/>
      <c r="R334" s="143"/>
      <c r="S334" s="143"/>
      <c r="T334" s="66"/>
      <c r="U334" s="66"/>
      <c r="V334" s="66"/>
      <c r="W334" s="66"/>
      <c r="X334" s="66"/>
      <c r="Y334" s="66"/>
      <c r="Z334" s="66"/>
      <c r="AA334" s="66"/>
      <c r="AB334" s="141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</row>
    <row r="335" ht="15.75" customHeight="1">
      <c r="A335" s="66"/>
      <c r="B335" s="63"/>
      <c r="C335" s="63"/>
      <c r="D335" s="63"/>
      <c r="E335" s="63"/>
      <c r="F335" s="63"/>
      <c r="G335" s="63"/>
      <c r="H335" s="63"/>
      <c r="I335" s="63"/>
      <c r="J335" s="63"/>
      <c r="K335" s="142"/>
      <c r="L335" s="63"/>
      <c r="M335" s="63"/>
      <c r="N335" s="63"/>
      <c r="O335" s="63"/>
      <c r="P335" s="63"/>
      <c r="Q335" s="66"/>
      <c r="R335" s="143"/>
      <c r="S335" s="143"/>
      <c r="T335" s="66"/>
      <c r="U335" s="66"/>
      <c r="V335" s="66"/>
      <c r="W335" s="66"/>
      <c r="X335" s="66"/>
      <c r="Y335" s="66"/>
      <c r="Z335" s="66"/>
      <c r="AA335" s="66"/>
      <c r="AB335" s="141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</row>
    <row r="336" ht="15.75" customHeight="1">
      <c r="A336" s="66"/>
      <c r="B336" s="63"/>
      <c r="C336" s="63"/>
      <c r="D336" s="63"/>
      <c r="E336" s="63"/>
      <c r="F336" s="63"/>
      <c r="G336" s="63"/>
      <c r="H336" s="63"/>
      <c r="I336" s="63"/>
      <c r="J336" s="63"/>
      <c r="K336" s="142"/>
      <c r="L336" s="63"/>
      <c r="M336" s="63"/>
      <c r="N336" s="63"/>
      <c r="O336" s="63"/>
      <c r="P336" s="63"/>
      <c r="Q336" s="66"/>
      <c r="R336" s="143"/>
      <c r="S336" s="143"/>
      <c r="T336" s="66"/>
      <c r="U336" s="66"/>
      <c r="V336" s="66"/>
      <c r="W336" s="66"/>
      <c r="X336" s="66"/>
      <c r="Y336" s="66"/>
      <c r="Z336" s="66"/>
      <c r="AA336" s="66"/>
      <c r="AB336" s="141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</row>
    <row r="337" ht="15.75" customHeight="1">
      <c r="A337" s="66"/>
      <c r="B337" s="63"/>
      <c r="C337" s="63"/>
      <c r="D337" s="63"/>
      <c r="E337" s="63"/>
      <c r="F337" s="63"/>
      <c r="G337" s="63"/>
      <c r="H337" s="63"/>
      <c r="I337" s="63"/>
      <c r="J337" s="63"/>
      <c r="K337" s="142"/>
      <c r="L337" s="63"/>
      <c r="M337" s="63"/>
      <c r="N337" s="63"/>
      <c r="O337" s="63"/>
      <c r="P337" s="63"/>
      <c r="Q337" s="66"/>
      <c r="R337" s="143"/>
      <c r="S337" s="143"/>
      <c r="T337" s="66"/>
      <c r="U337" s="66"/>
      <c r="V337" s="66"/>
      <c r="W337" s="66"/>
      <c r="X337" s="66"/>
      <c r="Y337" s="66"/>
      <c r="Z337" s="66"/>
      <c r="AA337" s="66"/>
      <c r="AB337" s="141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</row>
    <row r="338" ht="15.75" customHeight="1">
      <c r="A338" s="66"/>
      <c r="B338" s="63"/>
      <c r="C338" s="63"/>
      <c r="D338" s="63"/>
      <c r="E338" s="63"/>
      <c r="F338" s="63"/>
      <c r="G338" s="63"/>
      <c r="H338" s="63"/>
      <c r="I338" s="63"/>
      <c r="J338" s="63"/>
      <c r="K338" s="142"/>
      <c r="L338" s="63"/>
      <c r="M338" s="63"/>
      <c r="N338" s="63"/>
      <c r="O338" s="63"/>
      <c r="P338" s="63"/>
      <c r="Q338" s="66"/>
      <c r="R338" s="143"/>
      <c r="S338" s="143"/>
      <c r="T338" s="66"/>
      <c r="U338" s="66"/>
      <c r="V338" s="66"/>
      <c r="W338" s="66"/>
      <c r="X338" s="66"/>
      <c r="Y338" s="66"/>
      <c r="Z338" s="66"/>
      <c r="AA338" s="66"/>
      <c r="AB338" s="141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</row>
    <row r="339" ht="15.75" customHeight="1">
      <c r="A339" s="66"/>
      <c r="B339" s="63"/>
      <c r="C339" s="63"/>
      <c r="D339" s="63"/>
      <c r="E339" s="63"/>
      <c r="F339" s="63"/>
      <c r="G339" s="63"/>
      <c r="H339" s="63"/>
      <c r="I339" s="63"/>
      <c r="J339" s="63"/>
      <c r="K339" s="142"/>
      <c r="L339" s="63"/>
      <c r="M339" s="63"/>
      <c r="N339" s="63"/>
      <c r="O339" s="63"/>
      <c r="P339" s="63"/>
      <c r="Q339" s="66"/>
      <c r="R339" s="143"/>
      <c r="S339" s="143"/>
      <c r="T339" s="66"/>
      <c r="U339" s="66"/>
      <c r="V339" s="66"/>
      <c r="W339" s="66"/>
      <c r="X339" s="66"/>
      <c r="Y339" s="66"/>
      <c r="Z339" s="66"/>
      <c r="AA339" s="66"/>
      <c r="AB339" s="141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</row>
    <row r="340" ht="15.75" customHeight="1">
      <c r="A340" s="66"/>
      <c r="B340" s="63"/>
      <c r="C340" s="63"/>
      <c r="D340" s="63"/>
      <c r="E340" s="63"/>
      <c r="F340" s="63"/>
      <c r="G340" s="63"/>
      <c r="H340" s="63"/>
      <c r="I340" s="63"/>
      <c r="J340" s="63"/>
      <c r="K340" s="142"/>
      <c r="L340" s="63"/>
      <c r="M340" s="63"/>
      <c r="N340" s="63"/>
      <c r="O340" s="63"/>
      <c r="P340" s="63"/>
      <c r="Q340" s="66"/>
      <c r="R340" s="143"/>
      <c r="S340" s="143"/>
      <c r="T340" s="66"/>
      <c r="U340" s="66"/>
      <c r="V340" s="66"/>
      <c r="W340" s="66"/>
      <c r="X340" s="66"/>
      <c r="Y340" s="66"/>
      <c r="Z340" s="66"/>
      <c r="AA340" s="66"/>
      <c r="AB340" s="141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</row>
    <row r="341" ht="15.75" customHeight="1">
      <c r="A341" s="66"/>
      <c r="B341" s="63"/>
      <c r="C341" s="63"/>
      <c r="D341" s="63"/>
      <c r="E341" s="63"/>
      <c r="F341" s="63"/>
      <c r="G341" s="63"/>
      <c r="H341" s="63"/>
      <c r="I341" s="63"/>
      <c r="J341" s="63"/>
      <c r="K341" s="142"/>
      <c r="L341" s="63"/>
      <c r="M341" s="63"/>
      <c r="N341" s="63"/>
      <c r="O341" s="63"/>
      <c r="P341" s="63"/>
      <c r="Q341" s="66"/>
      <c r="R341" s="143"/>
      <c r="S341" s="143"/>
      <c r="T341" s="66"/>
      <c r="U341" s="66"/>
      <c r="V341" s="66"/>
      <c r="W341" s="66"/>
      <c r="X341" s="66"/>
      <c r="Y341" s="66"/>
      <c r="Z341" s="66"/>
      <c r="AA341" s="66"/>
      <c r="AB341" s="141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</row>
    <row r="342" ht="15.75" customHeight="1">
      <c r="A342" s="66"/>
      <c r="B342" s="63"/>
      <c r="C342" s="63"/>
      <c r="D342" s="63"/>
      <c r="E342" s="63"/>
      <c r="F342" s="63"/>
      <c r="G342" s="63"/>
      <c r="H342" s="63"/>
      <c r="I342" s="63"/>
      <c r="J342" s="63"/>
      <c r="K342" s="142"/>
      <c r="L342" s="63"/>
      <c r="M342" s="63"/>
      <c r="N342" s="63"/>
      <c r="O342" s="63"/>
      <c r="P342" s="63"/>
      <c r="Q342" s="66"/>
      <c r="R342" s="143"/>
      <c r="S342" s="143"/>
      <c r="T342" s="66"/>
      <c r="U342" s="66"/>
      <c r="V342" s="66"/>
      <c r="W342" s="66"/>
      <c r="X342" s="66"/>
      <c r="Y342" s="66"/>
      <c r="Z342" s="66"/>
      <c r="AA342" s="66"/>
      <c r="AB342" s="141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</row>
    <row r="343" ht="15.75" customHeight="1">
      <c r="A343" s="66"/>
      <c r="B343" s="63"/>
      <c r="C343" s="63"/>
      <c r="D343" s="63"/>
      <c r="E343" s="63"/>
      <c r="F343" s="63"/>
      <c r="G343" s="63"/>
      <c r="H343" s="63"/>
      <c r="I343" s="63"/>
      <c r="J343" s="63"/>
      <c r="K343" s="142"/>
      <c r="L343" s="63"/>
      <c r="M343" s="63"/>
      <c r="N343" s="63"/>
      <c r="O343" s="63"/>
      <c r="P343" s="63"/>
      <c r="Q343" s="66"/>
      <c r="R343" s="143"/>
      <c r="S343" s="143"/>
      <c r="T343" s="66"/>
      <c r="U343" s="66"/>
      <c r="V343" s="66"/>
      <c r="W343" s="66"/>
      <c r="X343" s="66"/>
      <c r="Y343" s="66"/>
      <c r="Z343" s="66"/>
      <c r="AA343" s="66"/>
      <c r="AB343" s="141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</row>
    <row r="344" ht="15.75" customHeight="1">
      <c r="A344" s="66"/>
      <c r="B344" s="63"/>
      <c r="C344" s="63"/>
      <c r="D344" s="63"/>
      <c r="E344" s="63"/>
      <c r="F344" s="63"/>
      <c r="G344" s="63"/>
      <c r="H344" s="63"/>
      <c r="I344" s="63"/>
      <c r="J344" s="63"/>
      <c r="K344" s="142"/>
      <c r="L344" s="63"/>
      <c r="M344" s="63"/>
      <c r="N344" s="63"/>
      <c r="O344" s="63"/>
      <c r="P344" s="63"/>
      <c r="Q344" s="66"/>
      <c r="R344" s="143"/>
      <c r="S344" s="143"/>
      <c r="T344" s="66"/>
      <c r="U344" s="66"/>
      <c r="V344" s="66"/>
      <c r="W344" s="66"/>
      <c r="X344" s="66"/>
      <c r="Y344" s="66"/>
      <c r="Z344" s="66"/>
      <c r="AA344" s="66"/>
      <c r="AB344" s="141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</row>
    <row r="345" ht="15.75" customHeight="1">
      <c r="A345" s="66"/>
      <c r="B345" s="63"/>
      <c r="C345" s="63"/>
      <c r="D345" s="63"/>
      <c r="E345" s="63"/>
      <c r="F345" s="63"/>
      <c r="G345" s="63"/>
      <c r="H345" s="63"/>
      <c r="I345" s="63"/>
      <c r="J345" s="63"/>
      <c r="K345" s="142"/>
      <c r="L345" s="63"/>
      <c r="M345" s="63"/>
      <c r="N345" s="63"/>
      <c r="O345" s="63"/>
      <c r="P345" s="63"/>
      <c r="Q345" s="66"/>
      <c r="R345" s="143"/>
      <c r="S345" s="143"/>
      <c r="T345" s="66"/>
      <c r="U345" s="66"/>
      <c r="V345" s="66"/>
      <c r="W345" s="66"/>
      <c r="X345" s="66"/>
      <c r="Y345" s="66"/>
      <c r="Z345" s="66"/>
      <c r="AA345" s="66"/>
      <c r="AB345" s="141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</row>
    <row r="346" ht="15.75" customHeight="1">
      <c r="A346" s="66"/>
      <c r="B346" s="63"/>
      <c r="C346" s="63"/>
      <c r="D346" s="63"/>
      <c r="E346" s="63"/>
      <c r="F346" s="63"/>
      <c r="G346" s="63"/>
      <c r="H346" s="63"/>
      <c r="I346" s="63"/>
      <c r="J346" s="63"/>
      <c r="K346" s="142"/>
      <c r="L346" s="63"/>
      <c r="M346" s="63"/>
      <c r="N346" s="63"/>
      <c r="O346" s="63"/>
      <c r="P346" s="63"/>
      <c r="Q346" s="66"/>
      <c r="R346" s="143"/>
      <c r="S346" s="143"/>
      <c r="T346" s="66"/>
      <c r="U346" s="66"/>
      <c r="V346" s="66"/>
      <c r="W346" s="66"/>
      <c r="X346" s="66"/>
      <c r="Y346" s="66"/>
      <c r="Z346" s="66"/>
      <c r="AA346" s="66"/>
      <c r="AB346" s="141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</row>
    <row r="347" ht="15.75" customHeight="1">
      <c r="A347" s="66"/>
      <c r="B347" s="63"/>
      <c r="C347" s="63"/>
      <c r="D347" s="63"/>
      <c r="E347" s="63"/>
      <c r="F347" s="63"/>
      <c r="G347" s="63"/>
      <c r="H347" s="63"/>
      <c r="I347" s="63"/>
      <c r="J347" s="63"/>
      <c r="K347" s="142"/>
      <c r="L347" s="63"/>
      <c r="M347" s="63"/>
      <c r="N347" s="63"/>
      <c r="O347" s="63"/>
      <c r="P347" s="63"/>
      <c r="Q347" s="66"/>
      <c r="R347" s="143"/>
      <c r="S347" s="143"/>
      <c r="T347" s="66"/>
      <c r="U347" s="66"/>
      <c r="V347" s="66"/>
      <c r="W347" s="66"/>
      <c r="X347" s="66"/>
      <c r="Y347" s="66"/>
      <c r="Z347" s="66"/>
      <c r="AA347" s="66"/>
      <c r="AB347" s="141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</row>
    <row r="348" ht="15.75" customHeight="1">
      <c r="A348" s="66"/>
      <c r="B348" s="63"/>
      <c r="C348" s="63"/>
      <c r="D348" s="63"/>
      <c r="E348" s="63"/>
      <c r="F348" s="63"/>
      <c r="G348" s="63"/>
      <c r="H348" s="63"/>
      <c r="I348" s="63"/>
      <c r="J348" s="63"/>
      <c r="K348" s="142"/>
      <c r="L348" s="63"/>
      <c r="M348" s="63"/>
      <c r="N348" s="63"/>
      <c r="O348" s="63"/>
      <c r="P348" s="63"/>
      <c r="Q348" s="66"/>
      <c r="R348" s="143"/>
      <c r="S348" s="143"/>
      <c r="T348" s="66"/>
      <c r="U348" s="66"/>
      <c r="V348" s="66"/>
      <c r="W348" s="66"/>
      <c r="X348" s="66"/>
      <c r="Y348" s="66"/>
      <c r="Z348" s="66"/>
      <c r="AA348" s="66"/>
      <c r="AB348" s="141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</row>
    <row r="349" ht="15.75" customHeight="1">
      <c r="A349" s="66"/>
      <c r="B349" s="63"/>
      <c r="C349" s="63"/>
      <c r="D349" s="63"/>
      <c r="E349" s="63"/>
      <c r="F349" s="63"/>
      <c r="G349" s="63"/>
      <c r="H349" s="63"/>
      <c r="I349" s="63"/>
      <c r="J349" s="63"/>
      <c r="K349" s="142"/>
      <c r="L349" s="63"/>
      <c r="M349" s="63"/>
      <c r="N349" s="63"/>
      <c r="O349" s="63"/>
      <c r="P349" s="63"/>
      <c r="Q349" s="66"/>
      <c r="R349" s="143"/>
      <c r="S349" s="143"/>
      <c r="T349" s="66"/>
      <c r="U349" s="66"/>
      <c r="V349" s="66"/>
      <c r="W349" s="66"/>
      <c r="X349" s="66"/>
      <c r="Y349" s="66"/>
      <c r="Z349" s="66"/>
      <c r="AA349" s="66"/>
      <c r="AB349" s="141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</row>
    <row r="350" ht="15.75" customHeight="1">
      <c r="A350" s="66"/>
      <c r="B350" s="63"/>
      <c r="C350" s="63"/>
      <c r="D350" s="63"/>
      <c r="E350" s="63"/>
      <c r="F350" s="63"/>
      <c r="G350" s="63"/>
      <c r="H350" s="63"/>
      <c r="I350" s="63"/>
      <c r="J350" s="63"/>
      <c r="K350" s="142"/>
      <c r="L350" s="63"/>
      <c r="M350" s="63"/>
      <c r="N350" s="63"/>
      <c r="O350" s="63"/>
      <c r="P350" s="63"/>
      <c r="Q350" s="66"/>
      <c r="R350" s="143"/>
      <c r="S350" s="143"/>
      <c r="T350" s="66"/>
      <c r="U350" s="66"/>
      <c r="V350" s="66"/>
      <c r="W350" s="66"/>
      <c r="X350" s="66"/>
      <c r="Y350" s="66"/>
      <c r="Z350" s="66"/>
      <c r="AA350" s="66"/>
      <c r="AB350" s="141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</row>
    <row r="351" ht="15.75" customHeight="1">
      <c r="A351" s="66"/>
      <c r="B351" s="63"/>
      <c r="C351" s="63"/>
      <c r="D351" s="63"/>
      <c r="E351" s="63"/>
      <c r="F351" s="63"/>
      <c r="G351" s="63"/>
      <c r="H351" s="63"/>
      <c r="I351" s="63"/>
      <c r="J351" s="63"/>
      <c r="K351" s="142"/>
      <c r="L351" s="63"/>
      <c r="M351" s="63"/>
      <c r="N351" s="63"/>
      <c r="O351" s="63"/>
      <c r="P351" s="63"/>
      <c r="Q351" s="66"/>
      <c r="R351" s="143"/>
      <c r="S351" s="143"/>
      <c r="T351" s="66"/>
      <c r="U351" s="66"/>
      <c r="V351" s="66"/>
      <c r="W351" s="66"/>
      <c r="X351" s="66"/>
      <c r="Y351" s="66"/>
      <c r="Z351" s="66"/>
      <c r="AA351" s="66"/>
      <c r="AB351" s="141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</row>
    <row r="352" ht="15.75" customHeight="1">
      <c r="A352" s="66"/>
      <c r="B352" s="63"/>
      <c r="C352" s="63"/>
      <c r="D352" s="63"/>
      <c r="E352" s="63"/>
      <c r="F352" s="63"/>
      <c r="G352" s="63"/>
      <c r="H352" s="63"/>
      <c r="I352" s="63"/>
      <c r="J352" s="63"/>
      <c r="K352" s="142"/>
      <c r="L352" s="63"/>
      <c r="M352" s="63"/>
      <c r="N352" s="63"/>
      <c r="O352" s="63"/>
      <c r="P352" s="63"/>
      <c r="Q352" s="66"/>
      <c r="R352" s="143"/>
      <c r="S352" s="143"/>
      <c r="T352" s="66"/>
      <c r="U352" s="66"/>
      <c r="V352" s="66"/>
      <c r="W352" s="66"/>
      <c r="X352" s="66"/>
      <c r="Y352" s="66"/>
      <c r="Z352" s="66"/>
      <c r="AA352" s="66"/>
      <c r="AB352" s="141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</row>
    <row r="353" ht="15.75" customHeight="1">
      <c r="A353" s="66"/>
      <c r="B353" s="63"/>
      <c r="C353" s="63"/>
      <c r="D353" s="63"/>
      <c r="E353" s="63"/>
      <c r="F353" s="63"/>
      <c r="G353" s="63"/>
      <c r="H353" s="63"/>
      <c r="I353" s="63"/>
      <c r="J353" s="63"/>
      <c r="K353" s="142"/>
      <c r="L353" s="63"/>
      <c r="M353" s="63"/>
      <c r="N353" s="63"/>
      <c r="O353" s="63"/>
      <c r="P353" s="63"/>
      <c r="Q353" s="66"/>
      <c r="R353" s="143"/>
      <c r="S353" s="143"/>
      <c r="T353" s="66"/>
      <c r="U353" s="66"/>
      <c r="V353" s="66"/>
      <c r="W353" s="66"/>
      <c r="X353" s="66"/>
      <c r="Y353" s="66"/>
      <c r="Z353" s="66"/>
      <c r="AA353" s="66"/>
      <c r="AB353" s="141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</row>
    <row r="354" ht="15.75" customHeight="1">
      <c r="A354" s="66"/>
      <c r="B354" s="63"/>
      <c r="C354" s="63"/>
      <c r="D354" s="63"/>
      <c r="E354" s="63"/>
      <c r="F354" s="63"/>
      <c r="G354" s="63"/>
      <c r="H354" s="63"/>
      <c r="I354" s="63"/>
      <c r="J354" s="63"/>
      <c r="K354" s="142"/>
      <c r="L354" s="63"/>
      <c r="M354" s="63"/>
      <c r="N354" s="63"/>
      <c r="O354" s="63"/>
      <c r="P354" s="63"/>
      <c r="Q354" s="66"/>
      <c r="R354" s="143"/>
      <c r="S354" s="143"/>
      <c r="T354" s="66"/>
      <c r="U354" s="66"/>
      <c r="V354" s="66"/>
      <c r="W354" s="66"/>
      <c r="X354" s="66"/>
      <c r="Y354" s="66"/>
      <c r="Z354" s="66"/>
      <c r="AA354" s="66"/>
      <c r="AB354" s="141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</row>
    <row r="355" ht="15.75" customHeight="1">
      <c r="A355" s="66"/>
      <c r="B355" s="63"/>
      <c r="C355" s="63"/>
      <c r="D355" s="63"/>
      <c r="E355" s="63"/>
      <c r="F355" s="63"/>
      <c r="G355" s="63"/>
      <c r="H355" s="63"/>
      <c r="I355" s="63"/>
      <c r="J355" s="63"/>
      <c r="K355" s="142"/>
      <c r="L355" s="63"/>
      <c r="M355" s="63"/>
      <c r="N355" s="63"/>
      <c r="O355" s="63"/>
      <c r="P355" s="63"/>
      <c r="Q355" s="66"/>
      <c r="R355" s="143"/>
      <c r="S355" s="143"/>
      <c r="T355" s="66"/>
      <c r="U355" s="66"/>
      <c r="V355" s="66"/>
      <c r="W355" s="66"/>
      <c r="X355" s="66"/>
      <c r="Y355" s="66"/>
      <c r="Z355" s="66"/>
      <c r="AA355" s="66"/>
      <c r="AB355" s="141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</row>
    <row r="356" ht="15.75" customHeight="1">
      <c r="A356" s="66"/>
      <c r="B356" s="63"/>
      <c r="C356" s="63"/>
      <c r="D356" s="63"/>
      <c r="E356" s="63"/>
      <c r="F356" s="63"/>
      <c r="G356" s="63"/>
      <c r="H356" s="63"/>
      <c r="I356" s="63"/>
      <c r="J356" s="63"/>
      <c r="K356" s="142"/>
      <c r="L356" s="63"/>
      <c r="M356" s="63"/>
      <c r="N356" s="63"/>
      <c r="O356" s="63"/>
      <c r="P356" s="63"/>
      <c r="Q356" s="66"/>
      <c r="R356" s="143"/>
      <c r="S356" s="143"/>
      <c r="T356" s="66"/>
      <c r="U356" s="66"/>
      <c r="V356" s="66"/>
      <c r="W356" s="66"/>
      <c r="X356" s="66"/>
      <c r="Y356" s="66"/>
      <c r="Z356" s="66"/>
      <c r="AA356" s="66"/>
      <c r="AB356" s="141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</row>
    <row r="357" ht="15.75" customHeight="1">
      <c r="A357" s="66"/>
      <c r="B357" s="63"/>
      <c r="C357" s="63"/>
      <c r="D357" s="63"/>
      <c r="E357" s="63"/>
      <c r="F357" s="63"/>
      <c r="G357" s="63"/>
      <c r="H357" s="63"/>
      <c r="I357" s="63"/>
      <c r="J357" s="63"/>
      <c r="K357" s="142"/>
      <c r="L357" s="63"/>
      <c r="M357" s="63"/>
      <c r="N357" s="63"/>
      <c r="O357" s="63"/>
      <c r="P357" s="63"/>
      <c r="Q357" s="66"/>
      <c r="R357" s="143"/>
      <c r="S357" s="143"/>
      <c r="T357" s="66"/>
      <c r="U357" s="66"/>
      <c r="V357" s="66"/>
      <c r="W357" s="66"/>
      <c r="X357" s="66"/>
      <c r="Y357" s="66"/>
      <c r="Z357" s="66"/>
      <c r="AA357" s="66"/>
      <c r="AB357" s="141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</row>
    <row r="358" ht="15.75" customHeight="1">
      <c r="A358" s="66"/>
      <c r="B358" s="63"/>
      <c r="C358" s="63"/>
      <c r="D358" s="63"/>
      <c r="E358" s="63"/>
      <c r="F358" s="63"/>
      <c r="G358" s="63"/>
      <c r="H358" s="63"/>
      <c r="I358" s="63"/>
      <c r="J358" s="63"/>
      <c r="K358" s="142"/>
      <c r="L358" s="63"/>
      <c r="M358" s="63"/>
      <c r="N358" s="63"/>
      <c r="O358" s="63"/>
      <c r="P358" s="63"/>
      <c r="Q358" s="66"/>
      <c r="R358" s="143"/>
      <c r="S358" s="143"/>
      <c r="T358" s="66"/>
      <c r="U358" s="66"/>
      <c r="V358" s="66"/>
      <c r="W358" s="66"/>
      <c r="X358" s="66"/>
      <c r="Y358" s="66"/>
      <c r="Z358" s="66"/>
      <c r="AA358" s="66"/>
      <c r="AB358" s="141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</row>
    <row r="359" ht="15.75" customHeight="1">
      <c r="A359" s="66"/>
      <c r="B359" s="63"/>
      <c r="C359" s="63"/>
      <c r="D359" s="63"/>
      <c r="E359" s="63"/>
      <c r="F359" s="63"/>
      <c r="G359" s="63"/>
      <c r="H359" s="63"/>
      <c r="I359" s="63"/>
      <c r="J359" s="63"/>
      <c r="K359" s="142"/>
      <c r="L359" s="63"/>
      <c r="M359" s="63"/>
      <c r="N359" s="63"/>
      <c r="O359" s="63"/>
      <c r="P359" s="63"/>
      <c r="Q359" s="66"/>
      <c r="R359" s="143"/>
      <c r="S359" s="143"/>
      <c r="T359" s="66"/>
      <c r="U359" s="66"/>
      <c r="V359" s="66"/>
      <c r="W359" s="66"/>
      <c r="X359" s="66"/>
      <c r="Y359" s="66"/>
      <c r="Z359" s="66"/>
      <c r="AA359" s="66"/>
      <c r="AB359" s="141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</row>
    <row r="360" ht="15.75" customHeight="1">
      <c r="A360" s="66"/>
      <c r="B360" s="63"/>
      <c r="C360" s="63"/>
      <c r="D360" s="63"/>
      <c r="E360" s="63"/>
      <c r="F360" s="63"/>
      <c r="G360" s="63"/>
      <c r="H360" s="63"/>
      <c r="I360" s="63"/>
      <c r="J360" s="63"/>
      <c r="K360" s="142"/>
      <c r="L360" s="63"/>
      <c r="M360" s="63"/>
      <c r="N360" s="63"/>
      <c r="O360" s="63"/>
      <c r="P360" s="63"/>
      <c r="Q360" s="66"/>
      <c r="R360" s="143"/>
      <c r="S360" s="143"/>
      <c r="T360" s="66"/>
      <c r="U360" s="66"/>
      <c r="V360" s="66"/>
      <c r="W360" s="66"/>
      <c r="X360" s="66"/>
      <c r="Y360" s="66"/>
      <c r="Z360" s="66"/>
      <c r="AA360" s="66"/>
      <c r="AB360" s="141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</row>
    <row r="361" ht="15.75" customHeight="1">
      <c r="A361" s="66"/>
      <c r="B361" s="63"/>
      <c r="C361" s="63"/>
      <c r="D361" s="63"/>
      <c r="E361" s="63"/>
      <c r="F361" s="63"/>
      <c r="G361" s="63"/>
      <c r="H361" s="63"/>
      <c r="I361" s="63"/>
      <c r="J361" s="63"/>
      <c r="K361" s="142"/>
      <c r="L361" s="63"/>
      <c r="M361" s="63"/>
      <c r="N361" s="63"/>
      <c r="O361" s="63"/>
      <c r="P361" s="63"/>
      <c r="Q361" s="66"/>
      <c r="R361" s="143"/>
      <c r="S361" s="143"/>
      <c r="T361" s="66"/>
      <c r="U361" s="66"/>
      <c r="V361" s="66"/>
      <c r="W361" s="66"/>
      <c r="X361" s="66"/>
      <c r="Y361" s="66"/>
      <c r="Z361" s="66"/>
      <c r="AA361" s="66"/>
      <c r="AB361" s="141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</row>
    <row r="362" ht="15.75" customHeight="1">
      <c r="A362" s="66"/>
      <c r="B362" s="63"/>
      <c r="C362" s="63"/>
      <c r="D362" s="63"/>
      <c r="E362" s="63"/>
      <c r="F362" s="63"/>
      <c r="G362" s="63"/>
      <c r="H362" s="63"/>
      <c r="I362" s="63"/>
      <c r="J362" s="63"/>
      <c r="K362" s="142"/>
      <c r="L362" s="63"/>
      <c r="M362" s="63"/>
      <c r="N362" s="63"/>
      <c r="O362" s="63"/>
      <c r="P362" s="63"/>
      <c r="Q362" s="66"/>
      <c r="R362" s="143"/>
      <c r="S362" s="143"/>
      <c r="T362" s="66"/>
      <c r="U362" s="66"/>
      <c r="V362" s="66"/>
      <c r="W362" s="66"/>
      <c r="X362" s="66"/>
      <c r="Y362" s="66"/>
      <c r="Z362" s="66"/>
      <c r="AA362" s="66"/>
      <c r="AB362" s="141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</row>
    <row r="363" ht="15.75" customHeight="1">
      <c r="A363" s="66"/>
      <c r="B363" s="63"/>
      <c r="C363" s="63"/>
      <c r="D363" s="63"/>
      <c r="E363" s="63"/>
      <c r="F363" s="63"/>
      <c r="G363" s="63"/>
      <c r="H363" s="63"/>
      <c r="I363" s="63"/>
      <c r="J363" s="63"/>
      <c r="K363" s="142"/>
      <c r="L363" s="63"/>
      <c r="M363" s="63"/>
      <c r="N363" s="63"/>
      <c r="O363" s="63"/>
      <c r="P363" s="63"/>
      <c r="Q363" s="66"/>
      <c r="R363" s="143"/>
      <c r="S363" s="143"/>
      <c r="T363" s="66"/>
      <c r="U363" s="66"/>
      <c r="V363" s="66"/>
      <c r="W363" s="66"/>
      <c r="X363" s="66"/>
      <c r="Y363" s="66"/>
      <c r="Z363" s="66"/>
      <c r="AA363" s="66"/>
      <c r="AB363" s="141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</row>
    <row r="364" ht="15.75" customHeight="1">
      <c r="A364" s="66"/>
      <c r="B364" s="63"/>
      <c r="C364" s="63"/>
      <c r="D364" s="63"/>
      <c r="E364" s="63"/>
      <c r="F364" s="63"/>
      <c r="G364" s="63"/>
      <c r="H364" s="63"/>
      <c r="I364" s="63"/>
      <c r="J364" s="63"/>
      <c r="K364" s="142"/>
      <c r="L364" s="63"/>
      <c r="M364" s="63"/>
      <c r="N364" s="63"/>
      <c r="O364" s="63"/>
      <c r="P364" s="63"/>
      <c r="Q364" s="66"/>
      <c r="R364" s="143"/>
      <c r="S364" s="143"/>
      <c r="T364" s="66"/>
      <c r="U364" s="66"/>
      <c r="V364" s="66"/>
      <c r="W364" s="66"/>
      <c r="X364" s="66"/>
      <c r="Y364" s="66"/>
      <c r="Z364" s="66"/>
      <c r="AA364" s="66"/>
      <c r="AB364" s="141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</row>
    <row r="365" ht="15.75" customHeight="1">
      <c r="A365" s="66"/>
      <c r="B365" s="63"/>
      <c r="C365" s="63"/>
      <c r="D365" s="63"/>
      <c r="E365" s="63"/>
      <c r="F365" s="63"/>
      <c r="G365" s="63"/>
      <c r="H365" s="63"/>
      <c r="I365" s="63"/>
      <c r="J365" s="63"/>
      <c r="K365" s="142"/>
      <c r="L365" s="63"/>
      <c r="M365" s="63"/>
      <c r="N365" s="63"/>
      <c r="O365" s="63"/>
      <c r="P365" s="63"/>
      <c r="Q365" s="66"/>
      <c r="R365" s="143"/>
      <c r="S365" s="143"/>
      <c r="T365" s="66"/>
      <c r="U365" s="66"/>
      <c r="V365" s="66"/>
      <c r="W365" s="66"/>
      <c r="X365" s="66"/>
      <c r="Y365" s="66"/>
      <c r="Z365" s="66"/>
      <c r="AA365" s="66"/>
      <c r="AB365" s="141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</row>
    <row r="366" ht="15.75" customHeight="1">
      <c r="A366" s="66"/>
      <c r="B366" s="63"/>
      <c r="C366" s="63"/>
      <c r="D366" s="63"/>
      <c r="E366" s="63"/>
      <c r="F366" s="63"/>
      <c r="G366" s="63"/>
      <c r="H366" s="63"/>
      <c r="I366" s="63"/>
      <c r="J366" s="63"/>
      <c r="K366" s="142"/>
      <c r="L366" s="63"/>
      <c r="M366" s="63"/>
      <c r="N366" s="63"/>
      <c r="O366" s="63"/>
      <c r="P366" s="63"/>
      <c r="Q366" s="66"/>
      <c r="R366" s="143"/>
      <c r="S366" s="143"/>
      <c r="T366" s="66"/>
      <c r="U366" s="66"/>
      <c r="V366" s="66"/>
      <c r="W366" s="66"/>
      <c r="X366" s="66"/>
      <c r="Y366" s="66"/>
      <c r="Z366" s="66"/>
      <c r="AA366" s="66"/>
      <c r="AB366" s="141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</row>
    <row r="367" ht="15.75" customHeight="1">
      <c r="A367" s="66"/>
      <c r="B367" s="63"/>
      <c r="C367" s="63"/>
      <c r="D367" s="63"/>
      <c r="E367" s="63"/>
      <c r="F367" s="63"/>
      <c r="G367" s="63"/>
      <c r="H367" s="63"/>
      <c r="I367" s="63"/>
      <c r="J367" s="63"/>
      <c r="K367" s="142"/>
      <c r="L367" s="63"/>
      <c r="M367" s="63"/>
      <c r="N367" s="63"/>
      <c r="O367" s="63"/>
      <c r="P367" s="63"/>
      <c r="Q367" s="66"/>
      <c r="R367" s="143"/>
      <c r="S367" s="143"/>
      <c r="T367" s="66"/>
      <c r="U367" s="66"/>
      <c r="V367" s="66"/>
      <c r="W367" s="66"/>
      <c r="X367" s="66"/>
      <c r="Y367" s="66"/>
      <c r="Z367" s="66"/>
      <c r="AA367" s="66"/>
      <c r="AB367" s="141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</row>
    <row r="368" ht="15.75" customHeight="1">
      <c r="A368" s="66"/>
      <c r="B368" s="63"/>
      <c r="C368" s="63"/>
      <c r="D368" s="63"/>
      <c r="E368" s="63"/>
      <c r="F368" s="63"/>
      <c r="G368" s="63"/>
      <c r="H368" s="63"/>
      <c r="I368" s="63"/>
      <c r="J368" s="63"/>
      <c r="K368" s="142"/>
      <c r="L368" s="63"/>
      <c r="M368" s="63"/>
      <c r="N368" s="63"/>
      <c r="O368" s="63"/>
      <c r="P368" s="63"/>
      <c r="Q368" s="66"/>
      <c r="R368" s="143"/>
      <c r="S368" s="143"/>
      <c r="T368" s="66"/>
      <c r="U368" s="66"/>
      <c r="V368" s="66"/>
      <c r="W368" s="66"/>
      <c r="X368" s="66"/>
      <c r="Y368" s="66"/>
      <c r="Z368" s="66"/>
      <c r="AA368" s="66"/>
      <c r="AB368" s="141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</row>
    <row r="369" ht="15.75" customHeight="1">
      <c r="A369" s="66"/>
      <c r="B369" s="63"/>
      <c r="C369" s="63"/>
      <c r="D369" s="63"/>
      <c r="E369" s="63"/>
      <c r="F369" s="63"/>
      <c r="G369" s="63"/>
      <c r="H369" s="63"/>
      <c r="I369" s="63"/>
      <c r="J369" s="63"/>
      <c r="K369" s="142"/>
      <c r="L369" s="63"/>
      <c r="M369" s="63"/>
      <c r="N369" s="63"/>
      <c r="O369" s="63"/>
      <c r="P369" s="63"/>
      <c r="Q369" s="66"/>
      <c r="R369" s="143"/>
      <c r="S369" s="143"/>
      <c r="T369" s="66"/>
      <c r="U369" s="66"/>
      <c r="V369" s="66"/>
      <c r="W369" s="66"/>
      <c r="X369" s="66"/>
      <c r="Y369" s="66"/>
      <c r="Z369" s="66"/>
      <c r="AA369" s="66"/>
      <c r="AB369" s="141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</row>
    <row r="370" ht="15.75" customHeight="1">
      <c r="A370" s="66"/>
      <c r="B370" s="63"/>
      <c r="C370" s="63"/>
      <c r="D370" s="63"/>
      <c r="E370" s="63"/>
      <c r="F370" s="63"/>
      <c r="G370" s="63"/>
      <c r="H370" s="63"/>
      <c r="I370" s="63"/>
      <c r="J370" s="63"/>
      <c r="K370" s="142"/>
      <c r="L370" s="63"/>
      <c r="M370" s="63"/>
      <c r="N370" s="63"/>
      <c r="O370" s="63"/>
      <c r="P370" s="63"/>
      <c r="Q370" s="66"/>
      <c r="R370" s="143"/>
      <c r="S370" s="143"/>
      <c r="T370" s="66"/>
      <c r="U370" s="66"/>
      <c r="V370" s="66"/>
      <c r="W370" s="66"/>
      <c r="X370" s="66"/>
      <c r="Y370" s="66"/>
      <c r="Z370" s="66"/>
      <c r="AA370" s="66"/>
      <c r="AB370" s="141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</row>
    <row r="371" ht="15.75" customHeight="1">
      <c r="A371" s="66"/>
      <c r="B371" s="63"/>
      <c r="C371" s="63"/>
      <c r="D371" s="63"/>
      <c r="E371" s="63"/>
      <c r="F371" s="63"/>
      <c r="G371" s="63"/>
      <c r="H371" s="63"/>
      <c r="I371" s="63"/>
      <c r="J371" s="63"/>
      <c r="K371" s="142"/>
      <c r="L371" s="63"/>
      <c r="M371" s="63"/>
      <c r="N371" s="63"/>
      <c r="O371" s="63"/>
      <c r="P371" s="63"/>
      <c r="Q371" s="66"/>
      <c r="R371" s="143"/>
      <c r="S371" s="143"/>
      <c r="T371" s="66"/>
      <c r="U371" s="66"/>
      <c r="V371" s="66"/>
      <c r="W371" s="66"/>
      <c r="X371" s="66"/>
      <c r="Y371" s="66"/>
      <c r="Z371" s="66"/>
      <c r="AA371" s="66"/>
      <c r="AB371" s="141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</row>
    <row r="372" ht="15.75" customHeight="1">
      <c r="A372" s="66"/>
      <c r="B372" s="63"/>
      <c r="C372" s="63"/>
      <c r="D372" s="63"/>
      <c r="E372" s="63"/>
      <c r="F372" s="63"/>
      <c r="G372" s="63"/>
      <c r="H372" s="63"/>
      <c r="I372" s="63"/>
      <c r="J372" s="63"/>
      <c r="K372" s="142"/>
      <c r="L372" s="63"/>
      <c r="M372" s="63"/>
      <c r="N372" s="63"/>
      <c r="O372" s="63"/>
      <c r="P372" s="63"/>
      <c r="Q372" s="66"/>
      <c r="R372" s="143"/>
      <c r="S372" s="143"/>
      <c r="T372" s="66"/>
      <c r="U372" s="66"/>
      <c r="V372" s="66"/>
      <c r="W372" s="66"/>
      <c r="X372" s="66"/>
      <c r="Y372" s="66"/>
      <c r="Z372" s="66"/>
      <c r="AA372" s="66"/>
      <c r="AB372" s="141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</row>
    <row r="373" ht="15.75" customHeight="1">
      <c r="A373" s="66"/>
      <c r="B373" s="63"/>
      <c r="C373" s="63"/>
      <c r="D373" s="63"/>
      <c r="E373" s="63"/>
      <c r="F373" s="63"/>
      <c r="G373" s="63"/>
      <c r="H373" s="63"/>
      <c r="I373" s="63"/>
      <c r="J373" s="63"/>
      <c r="K373" s="142"/>
      <c r="L373" s="63"/>
      <c r="M373" s="63"/>
      <c r="N373" s="63"/>
      <c r="O373" s="63"/>
      <c r="P373" s="63"/>
      <c r="Q373" s="66"/>
      <c r="R373" s="143"/>
      <c r="S373" s="143"/>
      <c r="T373" s="66"/>
      <c r="U373" s="66"/>
      <c r="V373" s="66"/>
      <c r="W373" s="66"/>
      <c r="X373" s="66"/>
      <c r="Y373" s="66"/>
      <c r="Z373" s="66"/>
      <c r="AA373" s="66"/>
      <c r="AB373" s="141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</row>
    <row r="374" ht="15.75" customHeight="1">
      <c r="A374" s="66"/>
      <c r="B374" s="63"/>
      <c r="C374" s="63"/>
      <c r="D374" s="63"/>
      <c r="E374" s="63"/>
      <c r="F374" s="63"/>
      <c r="G374" s="63"/>
      <c r="H374" s="63"/>
      <c r="I374" s="63"/>
      <c r="J374" s="63"/>
      <c r="K374" s="142"/>
      <c r="L374" s="63"/>
      <c r="M374" s="63"/>
      <c r="N374" s="63"/>
      <c r="O374" s="63"/>
      <c r="P374" s="63"/>
      <c r="Q374" s="66"/>
      <c r="R374" s="143"/>
      <c r="S374" s="143"/>
      <c r="T374" s="66"/>
      <c r="U374" s="66"/>
      <c r="V374" s="66"/>
      <c r="W374" s="66"/>
      <c r="X374" s="66"/>
      <c r="Y374" s="66"/>
      <c r="Z374" s="66"/>
      <c r="AA374" s="66"/>
      <c r="AB374" s="141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</row>
    <row r="375" ht="15.75" customHeight="1">
      <c r="A375" s="66"/>
      <c r="B375" s="63"/>
      <c r="C375" s="63"/>
      <c r="D375" s="63"/>
      <c r="E375" s="63"/>
      <c r="F375" s="63"/>
      <c r="G375" s="63"/>
      <c r="H375" s="63"/>
      <c r="I375" s="63"/>
      <c r="J375" s="63"/>
      <c r="K375" s="142"/>
      <c r="L375" s="63"/>
      <c r="M375" s="63"/>
      <c r="N375" s="63"/>
      <c r="O375" s="63"/>
      <c r="P375" s="63"/>
      <c r="Q375" s="66"/>
      <c r="R375" s="143"/>
      <c r="S375" s="143"/>
      <c r="T375" s="66"/>
      <c r="U375" s="66"/>
      <c r="V375" s="66"/>
      <c r="W375" s="66"/>
      <c r="X375" s="66"/>
      <c r="Y375" s="66"/>
      <c r="Z375" s="66"/>
      <c r="AA375" s="66"/>
      <c r="AB375" s="141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</row>
    <row r="376" ht="15.75" customHeight="1">
      <c r="A376" s="66"/>
      <c r="B376" s="63"/>
      <c r="C376" s="63"/>
      <c r="D376" s="63"/>
      <c r="E376" s="63"/>
      <c r="F376" s="63"/>
      <c r="G376" s="63"/>
      <c r="H376" s="63"/>
      <c r="I376" s="63"/>
      <c r="J376" s="63"/>
      <c r="K376" s="142"/>
      <c r="L376" s="63"/>
      <c r="M376" s="63"/>
      <c r="N376" s="63"/>
      <c r="O376" s="63"/>
      <c r="P376" s="63"/>
      <c r="Q376" s="66"/>
      <c r="R376" s="143"/>
      <c r="S376" s="143"/>
      <c r="T376" s="66"/>
      <c r="U376" s="66"/>
      <c r="V376" s="66"/>
      <c r="W376" s="66"/>
      <c r="X376" s="66"/>
      <c r="Y376" s="66"/>
      <c r="Z376" s="66"/>
      <c r="AA376" s="66"/>
      <c r="AB376" s="141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</row>
    <row r="377" ht="15.75" customHeight="1">
      <c r="A377" s="66"/>
      <c r="B377" s="63"/>
      <c r="C377" s="63"/>
      <c r="D377" s="63"/>
      <c r="E377" s="63"/>
      <c r="F377" s="63"/>
      <c r="G377" s="63"/>
      <c r="H377" s="63"/>
      <c r="I377" s="63"/>
      <c r="J377" s="63"/>
      <c r="K377" s="142"/>
      <c r="L377" s="63"/>
      <c r="M377" s="63"/>
      <c r="N377" s="63"/>
      <c r="O377" s="63"/>
      <c r="P377" s="63"/>
      <c r="Q377" s="66"/>
      <c r="R377" s="143"/>
      <c r="S377" s="143"/>
      <c r="T377" s="66"/>
      <c r="U377" s="66"/>
      <c r="V377" s="66"/>
      <c r="W377" s="66"/>
      <c r="X377" s="66"/>
      <c r="Y377" s="66"/>
      <c r="Z377" s="66"/>
      <c r="AA377" s="66"/>
      <c r="AB377" s="141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</row>
    <row r="378" ht="15.75" customHeight="1">
      <c r="A378" s="66"/>
      <c r="B378" s="63"/>
      <c r="C378" s="63"/>
      <c r="D378" s="63"/>
      <c r="E378" s="63"/>
      <c r="F378" s="63"/>
      <c r="G378" s="63"/>
      <c r="H378" s="63"/>
      <c r="I378" s="63"/>
      <c r="J378" s="63"/>
      <c r="K378" s="142"/>
      <c r="L378" s="63"/>
      <c r="M378" s="63"/>
      <c r="N378" s="63"/>
      <c r="O378" s="63"/>
      <c r="P378" s="63"/>
      <c r="Q378" s="66"/>
      <c r="R378" s="143"/>
      <c r="S378" s="143"/>
      <c r="T378" s="66"/>
      <c r="U378" s="66"/>
      <c r="V378" s="66"/>
      <c r="W378" s="66"/>
      <c r="X378" s="66"/>
      <c r="Y378" s="66"/>
      <c r="Z378" s="66"/>
      <c r="AA378" s="66"/>
      <c r="AB378" s="141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</row>
    <row r="379" ht="15.75" customHeight="1">
      <c r="A379" s="66"/>
      <c r="B379" s="63"/>
      <c r="C379" s="63"/>
      <c r="D379" s="63"/>
      <c r="E379" s="63"/>
      <c r="F379" s="63"/>
      <c r="G379" s="63"/>
      <c r="H379" s="63"/>
      <c r="I379" s="63"/>
      <c r="J379" s="63"/>
      <c r="K379" s="142"/>
      <c r="L379" s="63"/>
      <c r="M379" s="63"/>
      <c r="N379" s="63"/>
      <c r="O379" s="63"/>
      <c r="P379" s="63"/>
      <c r="Q379" s="66"/>
      <c r="R379" s="143"/>
      <c r="S379" s="143"/>
      <c r="T379" s="66"/>
      <c r="U379" s="66"/>
      <c r="V379" s="66"/>
      <c r="W379" s="66"/>
      <c r="X379" s="66"/>
      <c r="Y379" s="66"/>
      <c r="Z379" s="66"/>
      <c r="AA379" s="66"/>
      <c r="AB379" s="141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</row>
    <row r="380" ht="15.75" customHeight="1">
      <c r="A380" s="66"/>
      <c r="B380" s="63"/>
      <c r="C380" s="63"/>
      <c r="D380" s="63"/>
      <c r="E380" s="63"/>
      <c r="F380" s="63"/>
      <c r="G380" s="63"/>
      <c r="H380" s="63"/>
      <c r="I380" s="63"/>
      <c r="J380" s="63"/>
      <c r="K380" s="142"/>
      <c r="L380" s="63"/>
      <c r="M380" s="63"/>
      <c r="N380" s="63"/>
      <c r="O380" s="63"/>
      <c r="P380" s="63"/>
      <c r="Q380" s="66"/>
      <c r="R380" s="143"/>
      <c r="S380" s="143"/>
      <c r="T380" s="66"/>
      <c r="U380" s="66"/>
      <c r="V380" s="66"/>
      <c r="W380" s="66"/>
      <c r="X380" s="66"/>
      <c r="Y380" s="66"/>
      <c r="Z380" s="66"/>
      <c r="AA380" s="66"/>
      <c r="AB380" s="141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</row>
    <row r="381" ht="15.75" customHeight="1">
      <c r="A381" s="66"/>
      <c r="B381" s="63"/>
      <c r="C381" s="63"/>
      <c r="D381" s="63"/>
      <c r="E381" s="63"/>
      <c r="F381" s="63"/>
      <c r="G381" s="63"/>
      <c r="H381" s="63"/>
      <c r="I381" s="63"/>
      <c r="J381" s="63"/>
      <c r="K381" s="142"/>
      <c r="L381" s="63"/>
      <c r="M381" s="63"/>
      <c r="N381" s="63"/>
      <c r="O381" s="63"/>
      <c r="P381" s="63"/>
      <c r="Q381" s="66"/>
      <c r="R381" s="143"/>
      <c r="S381" s="143"/>
      <c r="T381" s="66"/>
      <c r="U381" s="66"/>
      <c r="V381" s="66"/>
      <c r="W381" s="66"/>
      <c r="X381" s="66"/>
      <c r="Y381" s="66"/>
      <c r="Z381" s="66"/>
      <c r="AA381" s="66"/>
      <c r="AB381" s="141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</row>
    <row r="382" ht="15.75" customHeight="1">
      <c r="A382" s="66"/>
      <c r="B382" s="63"/>
      <c r="C382" s="63"/>
      <c r="D382" s="63"/>
      <c r="E382" s="63"/>
      <c r="F382" s="63"/>
      <c r="G382" s="63"/>
      <c r="H382" s="63"/>
      <c r="I382" s="63"/>
      <c r="J382" s="63"/>
      <c r="K382" s="142"/>
      <c r="L382" s="63"/>
      <c r="M382" s="63"/>
      <c r="N382" s="63"/>
      <c r="O382" s="63"/>
      <c r="P382" s="63"/>
      <c r="Q382" s="66"/>
      <c r="R382" s="143"/>
      <c r="S382" s="143"/>
      <c r="T382" s="66"/>
      <c r="U382" s="66"/>
      <c r="V382" s="66"/>
      <c r="W382" s="66"/>
      <c r="X382" s="66"/>
      <c r="Y382" s="66"/>
      <c r="Z382" s="66"/>
      <c r="AA382" s="66"/>
      <c r="AB382" s="141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</row>
    <row r="383" ht="15.75" customHeight="1">
      <c r="A383" s="66"/>
      <c r="B383" s="63"/>
      <c r="C383" s="63"/>
      <c r="D383" s="63"/>
      <c r="E383" s="63"/>
      <c r="F383" s="63"/>
      <c r="G383" s="63"/>
      <c r="H383" s="63"/>
      <c r="I383" s="63"/>
      <c r="J383" s="63"/>
      <c r="K383" s="142"/>
      <c r="L383" s="63"/>
      <c r="M383" s="63"/>
      <c r="N383" s="63"/>
      <c r="O383" s="63"/>
      <c r="P383" s="63"/>
      <c r="Q383" s="66"/>
      <c r="R383" s="143"/>
      <c r="S383" s="143"/>
      <c r="T383" s="66"/>
      <c r="U383" s="66"/>
      <c r="V383" s="66"/>
      <c r="W383" s="66"/>
      <c r="X383" s="66"/>
      <c r="Y383" s="66"/>
      <c r="Z383" s="66"/>
      <c r="AA383" s="66"/>
      <c r="AB383" s="141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</row>
    <row r="384" ht="15.75" customHeight="1">
      <c r="A384" s="66"/>
      <c r="B384" s="63"/>
      <c r="C384" s="63"/>
      <c r="D384" s="63"/>
      <c r="E384" s="63"/>
      <c r="F384" s="63"/>
      <c r="G384" s="63"/>
      <c r="H384" s="63"/>
      <c r="I384" s="63"/>
      <c r="J384" s="63"/>
      <c r="K384" s="142"/>
      <c r="L384" s="63"/>
      <c r="M384" s="63"/>
      <c r="N384" s="63"/>
      <c r="O384" s="63"/>
      <c r="P384" s="63"/>
      <c r="Q384" s="66"/>
      <c r="R384" s="143"/>
      <c r="S384" s="143"/>
      <c r="T384" s="66"/>
      <c r="U384" s="66"/>
      <c r="V384" s="66"/>
      <c r="W384" s="66"/>
      <c r="X384" s="66"/>
      <c r="Y384" s="66"/>
      <c r="Z384" s="66"/>
      <c r="AA384" s="66"/>
      <c r="AB384" s="141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</row>
    <row r="385" ht="15.75" customHeight="1">
      <c r="A385" s="66"/>
      <c r="B385" s="63"/>
      <c r="C385" s="63"/>
      <c r="D385" s="63"/>
      <c r="E385" s="63"/>
      <c r="F385" s="63"/>
      <c r="G385" s="63"/>
      <c r="H385" s="63"/>
      <c r="I385" s="63"/>
      <c r="J385" s="63"/>
      <c r="K385" s="142"/>
      <c r="L385" s="63"/>
      <c r="M385" s="63"/>
      <c r="N385" s="63"/>
      <c r="O385" s="63"/>
      <c r="P385" s="63"/>
      <c r="Q385" s="66"/>
      <c r="R385" s="143"/>
      <c r="S385" s="143"/>
      <c r="T385" s="66"/>
      <c r="U385" s="66"/>
      <c r="V385" s="66"/>
      <c r="W385" s="66"/>
      <c r="X385" s="66"/>
      <c r="Y385" s="66"/>
      <c r="Z385" s="66"/>
      <c r="AA385" s="66"/>
      <c r="AB385" s="141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</row>
    <row r="386" ht="15.75" customHeight="1">
      <c r="A386" s="66"/>
      <c r="B386" s="63"/>
      <c r="C386" s="63"/>
      <c r="D386" s="63"/>
      <c r="E386" s="63"/>
      <c r="F386" s="63"/>
      <c r="G386" s="63"/>
      <c r="H386" s="63"/>
      <c r="I386" s="63"/>
      <c r="J386" s="63"/>
      <c r="K386" s="142"/>
      <c r="L386" s="63"/>
      <c r="M386" s="63"/>
      <c r="N386" s="63"/>
      <c r="O386" s="63"/>
      <c r="P386" s="63"/>
      <c r="Q386" s="66"/>
      <c r="R386" s="143"/>
      <c r="S386" s="143"/>
      <c r="T386" s="66"/>
      <c r="U386" s="66"/>
      <c r="V386" s="66"/>
      <c r="W386" s="66"/>
      <c r="X386" s="66"/>
      <c r="Y386" s="66"/>
      <c r="Z386" s="66"/>
      <c r="AA386" s="66"/>
      <c r="AB386" s="141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</row>
    <row r="387" ht="15.75" customHeight="1">
      <c r="A387" s="66"/>
      <c r="B387" s="63"/>
      <c r="C387" s="63"/>
      <c r="D387" s="63"/>
      <c r="E387" s="63"/>
      <c r="F387" s="63"/>
      <c r="G387" s="63"/>
      <c r="H387" s="63"/>
      <c r="I387" s="63"/>
      <c r="J387" s="63"/>
      <c r="K387" s="142"/>
      <c r="L387" s="63"/>
      <c r="M387" s="63"/>
      <c r="N387" s="63"/>
      <c r="O387" s="63"/>
      <c r="P387" s="63"/>
      <c r="Q387" s="66"/>
      <c r="R387" s="143"/>
      <c r="S387" s="143"/>
      <c r="T387" s="66"/>
      <c r="U387" s="66"/>
      <c r="V387" s="66"/>
      <c r="W387" s="66"/>
      <c r="X387" s="66"/>
      <c r="Y387" s="66"/>
      <c r="Z387" s="66"/>
      <c r="AA387" s="66"/>
      <c r="AB387" s="141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</row>
    <row r="388" ht="15.75" customHeight="1">
      <c r="A388" s="66"/>
      <c r="B388" s="63"/>
      <c r="C388" s="63"/>
      <c r="D388" s="63"/>
      <c r="E388" s="63"/>
      <c r="F388" s="63"/>
      <c r="G388" s="63"/>
      <c r="H388" s="63"/>
      <c r="I388" s="63"/>
      <c r="J388" s="63"/>
      <c r="K388" s="142"/>
      <c r="L388" s="63"/>
      <c r="M388" s="63"/>
      <c r="N388" s="63"/>
      <c r="O388" s="63"/>
      <c r="P388" s="63"/>
      <c r="Q388" s="66"/>
      <c r="R388" s="143"/>
      <c r="S388" s="143"/>
      <c r="T388" s="66"/>
      <c r="U388" s="66"/>
      <c r="V388" s="66"/>
      <c r="W388" s="66"/>
      <c r="X388" s="66"/>
      <c r="Y388" s="66"/>
      <c r="Z388" s="66"/>
      <c r="AA388" s="66"/>
      <c r="AB388" s="141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</row>
    <row r="389" ht="15.75" customHeight="1">
      <c r="A389" s="66"/>
      <c r="B389" s="63"/>
      <c r="C389" s="63"/>
      <c r="D389" s="63"/>
      <c r="E389" s="63"/>
      <c r="F389" s="63"/>
      <c r="G389" s="63"/>
      <c r="H389" s="63"/>
      <c r="I389" s="63"/>
      <c r="J389" s="63"/>
      <c r="K389" s="142"/>
      <c r="L389" s="63"/>
      <c r="M389" s="63"/>
      <c r="N389" s="63"/>
      <c r="O389" s="63"/>
      <c r="P389" s="63"/>
      <c r="Q389" s="66"/>
      <c r="R389" s="143"/>
      <c r="S389" s="143"/>
      <c r="T389" s="66"/>
      <c r="U389" s="66"/>
      <c r="V389" s="66"/>
      <c r="W389" s="66"/>
      <c r="X389" s="66"/>
      <c r="Y389" s="66"/>
      <c r="Z389" s="66"/>
      <c r="AA389" s="66"/>
      <c r="AB389" s="141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</row>
    <row r="390" ht="15.75" customHeight="1">
      <c r="A390" s="66"/>
      <c r="B390" s="63"/>
      <c r="C390" s="63"/>
      <c r="D390" s="63"/>
      <c r="E390" s="63"/>
      <c r="F390" s="63"/>
      <c r="G390" s="63"/>
      <c r="H390" s="63"/>
      <c r="I390" s="63"/>
      <c r="J390" s="63"/>
      <c r="K390" s="142"/>
      <c r="L390" s="63"/>
      <c r="M390" s="63"/>
      <c r="N390" s="63"/>
      <c r="O390" s="63"/>
      <c r="P390" s="63"/>
      <c r="Q390" s="66"/>
      <c r="R390" s="143"/>
      <c r="S390" s="143"/>
      <c r="T390" s="66"/>
      <c r="U390" s="66"/>
      <c r="V390" s="66"/>
      <c r="W390" s="66"/>
      <c r="X390" s="66"/>
      <c r="Y390" s="66"/>
      <c r="Z390" s="66"/>
      <c r="AA390" s="66"/>
      <c r="AB390" s="141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</row>
    <row r="391" ht="15.75" customHeight="1">
      <c r="A391" s="66"/>
      <c r="B391" s="63"/>
      <c r="C391" s="63"/>
      <c r="D391" s="63"/>
      <c r="E391" s="63"/>
      <c r="F391" s="63"/>
      <c r="G391" s="63"/>
      <c r="H391" s="63"/>
      <c r="I391" s="63"/>
      <c r="J391" s="63"/>
      <c r="K391" s="142"/>
      <c r="L391" s="63"/>
      <c r="M391" s="63"/>
      <c r="N391" s="63"/>
      <c r="O391" s="63"/>
      <c r="P391" s="63"/>
      <c r="Q391" s="66"/>
      <c r="R391" s="143"/>
      <c r="S391" s="143"/>
      <c r="T391" s="66"/>
      <c r="U391" s="66"/>
      <c r="V391" s="66"/>
      <c r="W391" s="66"/>
      <c r="X391" s="66"/>
      <c r="Y391" s="66"/>
      <c r="Z391" s="66"/>
      <c r="AA391" s="66"/>
      <c r="AB391" s="141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</row>
    <row r="392" ht="15.75" customHeight="1">
      <c r="A392" s="66"/>
      <c r="B392" s="63"/>
      <c r="C392" s="63"/>
      <c r="D392" s="63"/>
      <c r="E392" s="63"/>
      <c r="F392" s="63"/>
      <c r="G392" s="63"/>
      <c r="H392" s="63"/>
      <c r="I392" s="63"/>
      <c r="J392" s="63"/>
      <c r="K392" s="142"/>
      <c r="L392" s="63"/>
      <c r="M392" s="63"/>
      <c r="N392" s="63"/>
      <c r="O392" s="63"/>
      <c r="P392" s="63"/>
      <c r="Q392" s="66"/>
      <c r="R392" s="143"/>
      <c r="S392" s="143"/>
      <c r="T392" s="66"/>
      <c r="U392" s="66"/>
      <c r="V392" s="66"/>
      <c r="W392" s="66"/>
      <c r="X392" s="66"/>
      <c r="Y392" s="66"/>
      <c r="Z392" s="66"/>
      <c r="AA392" s="66"/>
      <c r="AB392" s="141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</row>
    <row r="393" ht="15.75" customHeight="1">
      <c r="A393" s="66"/>
      <c r="B393" s="63"/>
      <c r="C393" s="63"/>
      <c r="D393" s="63"/>
      <c r="E393" s="63"/>
      <c r="F393" s="63"/>
      <c r="G393" s="63"/>
      <c r="H393" s="63"/>
      <c r="I393" s="63"/>
      <c r="J393" s="63"/>
      <c r="K393" s="142"/>
      <c r="L393" s="63"/>
      <c r="M393" s="63"/>
      <c r="N393" s="63"/>
      <c r="O393" s="63"/>
      <c r="P393" s="63"/>
      <c r="Q393" s="66"/>
      <c r="R393" s="143"/>
      <c r="S393" s="143"/>
      <c r="T393" s="66"/>
      <c r="U393" s="66"/>
      <c r="V393" s="66"/>
      <c r="W393" s="66"/>
      <c r="X393" s="66"/>
      <c r="Y393" s="66"/>
      <c r="Z393" s="66"/>
      <c r="AA393" s="66"/>
      <c r="AB393" s="141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</row>
    <row r="394" ht="15.75" customHeight="1">
      <c r="A394" s="66"/>
      <c r="B394" s="63"/>
      <c r="C394" s="63"/>
      <c r="D394" s="63"/>
      <c r="E394" s="63"/>
      <c r="F394" s="63"/>
      <c r="G394" s="63"/>
      <c r="H394" s="63"/>
      <c r="I394" s="63"/>
      <c r="J394" s="63"/>
      <c r="K394" s="142"/>
      <c r="L394" s="63"/>
      <c r="M394" s="63"/>
      <c r="N394" s="63"/>
      <c r="O394" s="63"/>
      <c r="P394" s="63"/>
      <c r="Q394" s="66"/>
      <c r="R394" s="143"/>
      <c r="S394" s="143"/>
      <c r="T394" s="66"/>
      <c r="U394" s="66"/>
      <c r="V394" s="66"/>
      <c r="W394" s="66"/>
      <c r="X394" s="66"/>
      <c r="Y394" s="66"/>
      <c r="Z394" s="66"/>
      <c r="AA394" s="66"/>
      <c r="AB394" s="141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</row>
    <row r="395" ht="15.75" customHeight="1">
      <c r="A395" s="66"/>
      <c r="B395" s="63"/>
      <c r="C395" s="63"/>
      <c r="D395" s="63"/>
      <c r="E395" s="63"/>
      <c r="F395" s="63"/>
      <c r="G395" s="63"/>
      <c r="H395" s="63"/>
      <c r="I395" s="63"/>
      <c r="J395" s="63"/>
      <c r="K395" s="142"/>
      <c r="L395" s="63"/>
      <c r="M395" s="63"/>
      <c r="N395" s="63"/>
      <c r="O395" s="63"/>
      <c r="P395" s="63"/>
      <c r="Q395" s="66"/>
      <c r="R395" s="143"/>
      <c r="S395" s="143"/>
      <c r="T395" s="66"/>
      <c r="U395" s="66"/>
      <c r="V395" s="66"/>
      <c r="W395" s="66"/>
      <c r="X395" s="66"/>
      <c r="Y395" s="66"/>
      <c r="Z395" s="66"/>
      <c r="AA395" s="66"/>
      <c r="AB395" s="141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</row>
    <row r="396" ht="15.75" customHeight="1">
      <c r="A396" s="66"/>
      <c r="B396" s="63"/>
      <c r="C396" s="63"/>
      <c r="D396" s="63"/>
      <c r="E396" s="63"/>
      <c r="F396" s="63"/>
      <c r="G396" s="63"/>
      <c r="H396" s="63"/>
      <c r="I396" s="63"/>
      <c r="J396" s="63"/>
      <c r="K396" s="142"/>
      <c r="L396" s="63"/>
      <c r="M396" s="63"/>
      <c r="N396" s="63"/>
      <c r="O396" s="63"/>
      <c r="P396" s="63"/>
      <c r="Q396" s="66"/>
      <c r="R396" s="143"/>
      <c r="S396" s="143"/>
      <c r="T396" s="66"/>
      <c r="U396" s="66"/>
      <c r="V396" s="66"/>
      <c r="W396" s="66"/>
      <c r="X396" s="66"/>
      <c r="Y396" s="66"/>
      <c r="Z396" s="66"/>
      <c r="AA396" s="66"/>
      <c r="AB396" s="141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</row>
    <row r="397" ht="15.75" customHeight="1">
      <c r="A397" s="66"/>
      <c r="B397" s="63"/>
      <c r="C397" s="63"/>
      <c r="D397" s="63"/>
      <c r="E397" s="63"/>
      <c r="F397" s="63"/>
      <c r="G397" s="63"/>
      <c r="H397" s="63"/>
      <c r="I397" s="63"/>
      <c r="J397" s="63"/>
      <c r="K397" s="142"/>
      <c r="L397" s="63"/>
      <c r="M397" s="63"/>
      <c r="N397" s="63"/>
      <c r="O397" s="63"/>
      <c r="P397" s="63"/>
      <c r="Q397" s="66"/>
      <c r="R397" s="143"/>
      <c r="S397" s="143"/>
      <c r="T397" s="66"/>
      <c r="U397" s="66"/>
      <c r="V397" s="66"/>
      <c r="W397" s="66"/>
      <c r="X397" s="66"/>
      <c r="Y397" s="66"/>
      <c r="Z397" s="66"/>
      <c r="AA397" s="66"/>
      <c r="AB397" s="141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</row>
    <row r="398" ht="15.75" customHeight="1">
      <c r="A398" s="66"/>
      <c r="B398" s="63"/>
      <c r="C398" s="63"/>
      <c r="D398" s="63"/>
      <c r="E398" s="63"/>
      <c r="F398" s="63"/>
      <c r="G398" s="63"/>
      <c r="H398" s="63"/>
      <c r="I398" s="63"/>
      <c r="J398" s="63"/>
      <c r="K398" s="142"/>
      <c r="L398" s="63"/>
      <c r="M398" s="63"/>
      <c r="N398" s="63"/>
      <c r="O398" s="63"/>
      <c r="P398" s="63"/>
      <c r="Q398" s="66"/>
      <c r="R398" s="143"/>
      <c r="S398" s="143"/>
      <c r="T398" s="66"/>
      <c r="U398" s="66"/>
      <c r="V398" s="66"/>
      <c r="W398" s="66"/>
      <c r="X398" s="66"/>
      <c r="Y398" s="66"/>
      <c r="Z398" s="66"/>
      <c r="AA398" s="66"/>
      <c r="AB398" s="141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</row>
    <row r="399" ht="15.75" customHeight="1">
      <c r="A399" s="66"/>
      <c r="B399" s="63"/>
      <c r="C399" s="63"/>
      <c r="D399" s="63"/>
      <c r="E399" s="63"/>
      <c r="F399" s="63"/>
      <c r="G399" s="63"/>
      <c r="H399" s="63"/>
      <c r="I399" s="63"/>
      <c r="J399" s="63"/>
      <c r="K399" s="142"/>
      <c r="L399" s="63"/>
      <c r="M399" s="63"/>
      <c r="N399" s="63"/>
      <c r="O399" s="63"/>
      <c r="P399" s="63"/>
      <c r="Q399" s="66"/>
      <c r="R399" s="143"/>
      <c r="S399" s="143"/>
      <c r="T399" s="66"/>
      <c r="U399" s="66"/>
      <c r="V399" s="66"/>
      <c r="W399" s="66"/>
      <c r="X399" s="66"/>
      <c r="Y399" s="66"/>
      <c r="Z399" s="66"/>
      <c r="AA399" s="66"/>
      <c r="AB399" s="141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</row>
    <row r="400" ht="15.75" customHeight="1">
      <c r="A400" s="66"/>
      <c r="B400" s="63"/>
      <c r="C400" s="63"/>
      <c r="D400" s="63"/>
      <c r="E400" s="63"/>
      <c r="F400" s="63"/>
      <c r="G400" s="63"/>
      <c r="H400" s="63"/>
      <c r="I400" s="63"/>
      <c r="J400" s="63"/>
      <c r="K400" s="142"/>
      <c r="L400" s="63"/>
      <c r="M400" s="63"/>
      <c r="N400" s="63"/>
      <c r="O400" s="63"/>
      <c r="P400" s="63"/>
      <c r="Q400" s="66"/>
      <c r="R400" s="143"/>
      <c r="S400" s="143"/>
      <c r="T400" s="66"/>
      <c r="U400" s="66"/>
      <c r="V400" s="66"/>
      <c r="W400" s="66"/>
      <c r="X400" s="66"/>
      <c r="Y400" s="66"/>
      <c r="Z400" s="66"/>
      <c r="AA400" s="66"/>
      <c r="AB400" s="141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</row>
    <row r="401" ht="15.75" customHeight="1">
      <c r="A401" s="66"/>
      <c r="B401" s="63"/>
      <c r="C401" s="63"/>
      <c r="D401" s="63"/>
      <c r="E401" s="63"/>
      <c r="F401" s="63"/>
      <c r="G401" s="63"/>
      <c r="H401" s="63"/>
      <c r="I401" s="63"/>
      <c r="J401" s="63"/>
      <c r="K401" s="142"/>
      <c r="L401" s="63"/>
      <c r="M401" s="63"/>
      <c r="N401" s="63"/>
      <c r="O401" s="63"/>
      <c r="P401" s="63"/>
      <c r="Q401" s="66"/>
      <c r="R401" s="143"/>
      <c r="S401" s="143"/>
      <c r="T401" s="66"/>
      <c r="U401" s="66"/>
      <c r="V401" s="66"/>
      <c r="W401" s="66"/>
      <c r="X401" s="66"/>
      <c r="Y401" s="66"/>
      <c r="Z401" s="66"/>
      <c r="AA401" s="66"/>
      <c r="AB401" s="141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</row>
    <row r="402" ht="15.75" customHeight="1">
      <c r="A402" s="66"/>
      <c r="B402" s="63"/>
      <c r="C402" s="63"/>
      <c r="D402" s="63"/>
      <c r="E402" s="63"/>
      <c r="F402" s="63"/>
      <c r="G402" s="63"/>
      <c r="H402" s="63"/>
      <c r="I402" s="63"/>
      <c r="J402" s="63"/>
      <c r="K402" s="142"/>
      <c r="L402" s="63"/>
      <c r="M402" s="63"/>
      <c r="N402" s="63"/>
      <c r="O402" s="63"/>
      <c r="P402" s="63"/>
      <c r="Q402" s="66"/>
      <c r="R402" s="143"/>
      <c r="S402" s="143"/>
      <c r="T402" s="66"/>
      <c r="U402" s="66"/>
      <c r="V402" s="66"/>
      <c r="W402" s="66"/>
      <c r="X402" s="66"/>
      <c r="Y402" s="66"/>
      <c r="Z402" s="66"/>
      <c r="AA402" s="66"/>
      <c r="AB402" s="141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</row>
    <row r="403" ht="15.75" customHeight="1">
      <c r="A403" s="66"/>
      <c r="B403" s="63"/>
      <c r="C403" s="63"/>
      <c r="D403" s="63"/>
      <c r="E403" s="63"/>
      <c r="F403" s="63"/>
      <c r="G403" s="63"/>
      <c r="H403" s="63"/>
      <c r="I403" s="63"/>
      <c r="J403" s="63"/>
      <c r="K403" s="142"/>
      <c r="L403" s="63"/>
      <c r="M403" s="63"/>
      <c r="N403" s="63"/>
      <c r="O403" s="63"/>
      <c r="P403" s="63"/>
      <c r="Q403" s="66"/>
      <c r="R403" s="143"/>
      <c r="S403" s="143"/>
      <c r="T403" s="66"/>
      <c r="U403" s="66"/>
      <c r="V403" s="66"/>
      <c r="W403" s="66"/>
      <c r="X403" s="66"/>
      <c r="Y403" s="66"/>
      <c r="Z403" s="66"/>
      <c r="AA403" s="66"/>
      <c r="AB403" s="141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</row>
    <row r="404" ht="15.75" customHeight="1">
      <c r="A404" s="66"/>
      <c r="B404" s="63"/>
      <c r="C404" s="63"/>
      <c r="D404" s="63"/>
      <c r="E404" s="63"/>
      <c r="F404" s="63"/>
      <c r="G404" s="63"/>
      <c r="H404" s="63"/>
      <c r="I404" s="63"/>
      <c r="J404" s="63"/>
      <c r="K404" s="142"/>
      <c r="L404" s="63"/>
      <c r="M404" s="63"/>
      <c r="N404" s="63"/>
      <c r="O404" s="63"/>
      <c r="P404" s="63"/>
      <c r="Q404" s="66"/>
      <c r="R404" s="143"/>
      <c r="S404" s="143"/>
      <c r="T404" s="66"/>
      <c r="U404" s="66"/>
      <c r="V404" s="66"/>
      <c r="W404" s="66"/>
      <c r="X404" s="66"/>
      <c r="Y404" s="66"/>
      <c r="Z404" s="66"/>
      <c r="AA404" s="66"/>
      <c r="AB404" s="141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</row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1:D1"/>
    <mergeCell ref="D126:E126"/>
    <mergeCell ref="F126:G126"/>
    <mergeCell ref="D127:E127"/>
    <mergeCell ref="F127:G127"/>
    <mergeCell ref="D128:E128"/>
    <mergeCell ref="F128:G128"/>
    <mergeCell ref="D132:E132"/>
    <mergeCell ref="D133:E133"/>
    <mergeCell ref="D134:E134"/>
    <mergeCell ref="F133:G133"/>
    <mergeCell ref="F134:G134"/>
    <mergeCell ref="A211:M225"/>
    <mergeCell ref="D129:E129"/>
    <mergeCell ref="F129:G129"/>
    <mergeCell ref="D130:E130"/>
    <mergeCell ref="F130:G130"/>
    <mergeCell ref="D131:E131"/>
    <mergeCell ref="F131:G131"/>
    <mergeCell ref="F132:G13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9"/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23.0"/>
    <col customWidth="1" min="3" max="3" width="18.43"/>
    <col customWidth="1" min="4" max="4" width="23.43"/>
    <col customWidth="1" min="5" max="5" width="18.14"/>
    <col customWidth="1" min="6" max="6" width="19.29"/>
    <col customWidth="1" min="7" max="7" width="20.57"/>
    <col customWidth="1" min="8" max="8" width="18.71"/>
    <col customWidth="1" min="10" max="10" width="18.43"/>
    <col customWidth="1" min="11" max="11" width="16.86"/>
    <col customWidth="1" min="13" max="13" width="18.14"/>
    <col customWidth="1" min="14" max="14" width="20.57"/>
  </cols>
  <sheetData>
    <row r="1" ht="35.25" customHeight="1">
      <c r="A1" s="159" t="s">
        <v>185</v>
      </c>
      <c r="B1" s="159" t="s">
        <v>186</v>
      </c>
      <c r="C1" s="159" t="s">
        <v>36</v>
      </c>
      <c r="D1" s="159" t="s">
        <v>187</v>
      </c>
      <c r="E1" s="159" t="s">
        <v>188</v>
      </c>
      <c r="F1" s="160" t="s">
        <v>189</v>
      </c>
      <c r="G1" s="159" t="s">
        <v>190</v>
      </c>
      <c r="H1" s="159" t="s">
        <v>191</v>
      </c>
      <c r="I1" s="159" t="s">
        <v>192</v>
      </c>
      <c r="J1" s="159" t="s">
        <v>193</v>
      </c>
      <c r="K1" s="159" t="s">
        <v>194</v>
      </c>
      <c r="L1" s="159" t="s">
        <v>195</v>
      </c>
      <c r="M1" s="159" t="s">
        <v>196</v>
      </c>
      <c r="N1" s="159" t="s">
        <v>197</v>
      </c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</row>
    <row r="2" ht="35.25" customHeight="1">
      <c r="A2" s="161">
        <v>1.0</v>
      </c>
      <c r="B2" s="162"/>
      <c r="C2" s="154" t="s">
        <v>38</v>
      </c>
      <c r="D2" s="161" t="s">
        <v>73</v>
      </c>
      <c r="E2" s="163">
        <v>3.0</v>
      </c>
      <c r="F2" s="163">
        <f>vlookup(C2,'05.REPORT'!$A$96:$H$106,7,0)</f>
        <v>4</v>
      </c>
      <c r="G2" s="164">
        <f t="shared" ref="G2:G10" si="1">F2/E2</f>
        <v>1.333333333</v>
      </c>
      <c r="H2" s="165">
        <v>44805.0</v>
      </c>
      <c r="I2" s="163" t="str">
        <f>vlookup(C2,'02.DATA ƯV'!$R:$X,7,0)</f>
        <v>#N/A</v>
      </c>
      <c r="J2" s="165">
        <v>44865.0</v>
      </c>
      <c r="K2" s="163" t="s">
        <v>52</v>
      </c>
      <c r="L2" s="165">
        <v>44897.0</v>
      </c>
      <c r="M2" s="163" t="str">
        <f>if(G2&gt;=100%,"Tuyển đủ chỉ tiêu","Dừng tuyển dụng")</f>
        <v>Tuyển đủ chỉ tiêu</v>
      </c>
      <c r="N2" s="163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ht="35.25" customHeight="1">
      <c r="A3" s="161">
        <v>2.0</v>
      </c>
      <c r="B3" s="162"/>
      <c r="C3" s="154" t="s">
        <v>39</v>
      </c>
      <c r="D3" s="161" t="s">
        <v>72</v>
      </c>
      <c r="E3" s="163">
        <v>3.0</v>
      </c>
      <c r="F3" s="163">
        <f>vlookup(C3,'05.REPORT'!$A$96:$H$106,7,0)</f>
        <v>6</v>
      </c>
      <c r="G3" s="164">
        <f t="shared" si="1"/>
        <v>2</v>
      </c>
      <c r="H3" s="165">
        <v>44788.0</v>
      </c>
      <c r="I3" s="163" t="str">
        <f>vlookup(C3,'02.DATA ƯV'!$R:$X,7,0)</f>
        <v>#N/A</v>
      </c>
      <c r="J3" s="165">
        <v>44865.0</v>
      </c>
      <c r="K3" s="163" t="s">
        <v>51</v>
      </c>
      <c r="L3" s="165">
        <v>44865.0</v>
      </c>
      <c r="M3" s="163" t="str">
        <f t="shared" ref="M3:M10" si="2">IF(G3&gt;=100%,"Tuyển đủ chỉ tiêu","Dừng tuyển dụng")</f>
        <v>Tuyển đủ chỉ tiêu</v>
      </c>
      <c r="N3" s="163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ht="35.25" customHeight="1">
      <c r="A4" s="161">
        <v>3.0</v>
      </c>
      <c r="B4" s="162"/>
      <c r="C4" s="154" t="s">
        <v>40</v>
      </c>
      <c r="D4" s="161" t="s">
        <v>71</v>
      </c>
      <c r="E4" s="163">
        <v>5.0</v>
      </c>
      <c r="F4" s="163">
        <f>vlookup(C4,'05.REPORT'!$A$96:$H$106,7,0)</f>
        <v>1</v>
      </c>
      <c r="G4" s="164">
        <f t="shared" si="1"/>
        <v>0.2</v>
      </c>
      <c r="H4" s="165">
        <v>44819.0</v>
      </c>
      <c r="I4" s="163" t="str">
        <f>vlookup(C4,'02.DATA ƯV'!$R:$X,7,0)</f>
        <v>#N/A</v>
      </c>
      <c r="J4" s="165">
        <v>44865.0</v>
      </c>
      <c r="K4" s="163" t="s">
        <v>51</v>
      </c>
      <c r="L4" s="165">
        <v>44915.0</v>
      </c>
      <c r="M4" s="163" t="str">
        <f t="shared" si="2"/>
        <v>Dừng tuyển dụng</v>
      </c>
      <c r="N4" s="163" t="s">
        <v>198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ht="35.25" customHeight="1">
      <c r="A5" s="161">
        <v>4.0</v>
      </c>
      <c r="B5" s="162"/>
      <c r="C5" s="154" t="s">
        <v>41</v>
      </c>
      <c r="D5" s="161" t="s">
        <v>199</v>
      </c>
      <c r="E5" s="163">
        <v>8.0</v>
      </c>
      <c r="F5" s="163">
        <f>vlookup(C5,'05.REPORT'!$A$96:$H$106,7,0)</f>
        <v>11</v>
      </c>
      <c r="G5" s="164">
        <f t="shared" si="1"/>
        <v>1.375</v>
      </c>
      <c r="H5" s="165">
        <v>44805.0</v>
      </c>
      <c r="I5" s="163" t="str">
        <f>vlookup(C5,'02.DATA ƯV'!$R:$X,7,0)</f>
        <v>#N/A</v>
      </c>
      <c r="J5" s="165">
        <v>44880.0</v>
      </c>
      <c r="K5" s="163" t="s">
        <v>52</v>
      </c>
      <c r="L5" s="165">
        <v>44926.0</v>
      </c>
      <c r="M5" s="163" t="str">
        <f t="shared" si="2"/>
        <v>Tuyển đủ chỉ tiêu</v>
      </c>
      <c r="N5" s="163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ht="35.25" customHeight="1">
      <c r="A6" s="161">
        <v>5.0</v>
      </c>
      <c r="B6" s="162"/>
      <c r="C6" s="154" t="s">
        <v>42</v>
      </c>
      <c r="D6" s="161" t="s">
        <v>200</v>
      </c>
      <c r="E6" s="163">
        <v>4.0</v>
      </c>
      <c r="F6" s="163">
        <f>vlookup(C6,'05.REPORT'!$A$96:$H$106,7,0)</f>
        <v>3</v>
      </c>
      <c r="G6" s="164">
        <f t="shared" si="1"/>
        <v>0.75</v>
      </c>
      <c r="H6" s="165">
        <v>44819.0</v>
      </c>
      <c r="I6" s="163" t="str">
        <f>vlookup(C6,'02.DATA ƯV'!$R:$X,7,0)</f>
        <v>#N/A</v>
      </c>
      <c r="J6" s="165">
        <v>44910.0</v>
      </c>
      <c r="K6" s="163" t="s">
        <v>53</v>
      </c>
      <c r="L6" s="165">
        <v>44896.0</v>
      </c>
      <c r="M6" s="163" t="str">
        <f t="shared" si="2"/>
        <v>Dừng tuyển dụng</v>
      </c>
      <c r="N6" s="163" t="s">
        <v>198</v>
      </c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ht="35.25" customHeight="1">
      <c r="A7" s="161">
        <v>6.0</v>
      </c>
      <c r="B7" s="162"/>
      <c r="C7" s="154" t="s">
        <v>43</v>
      </c>
      <c r="D7" s="161" t="s">
        <v>73</v>
      </c>
      <c r="E7" s="163">
        <v>20.0</v>
      </c>
      <c r="F7" s="163" t="str">
        <f>vlookup(C7,'05.REPORT'!$A$96:$H$106,7,0)</f>
        <v>#N/A</v>
      </c>
      <c r="G7" s="164" t="str">
        <f t="shared" si="1"/>
        <v>#N/A</v>
      </c>
      <c r="H7" s="165">
        <v>44824.0</v>
      </c>
      <c r="I7" s="163" t="str">
        <f>vlookup(C7,'02.DATA ƯV'!$R:$X,7,0)</f>
        <v>#N/A</v>
      </c>
      <c r="J7" s="165">
        <v>44865.0</v>
      </c>
      <c r="K7" s="163" t="s">
        <v>52</v>
      </c>
      <c r="L7" s="165">
        <v>44875.0</v>
      </c>
      <c r="M7" s="163" t="str">
        <f t="shared" si="2"/>
        <v>#N/A</v>
      </c>
      <c r="N7" s="163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ht="35.25" customHeight="1">
      <c r="A8" s="161">
        <v>7.0</v>
      </c>
      <c r="B8" s="166"/>
      <c r="C8" s="154" t="s">
        <v>44</v>
      </c>
      <c r="D8" s="161" t="s">
        <v>72</v>
      </c>
      <c r="E8" s="163">
        <v>3.0</v>
      </c>
      <c r="F8" s="163">
        <f>vlookup(C8,'05.REPORT'!$A$96:$H$106,7,0)</f>
        <v>7</v>
      </c>
      <c r="G8" s="164">
        <f t="shared" si="1"/>
        <v>2.333333333</v>
      </c>
      <c r="H8" s="165">
        <v>44834.0</v>
      </c>
      <c r="I8" s="163" t="str">
        <f>vlookup(C8,'02.DATA ƯV'!$R:$X,7,0)</f>
        <v>#N/A</v>
      </c>
      <c r="J8" s="165">
        <v>44895.0</v>
      </c>
      <c r="K8" s="163" t="s">
        <v>52</v>
      </c>
      <c r="L8" s="165">
        <v>44896.0</v>
      </c>
      <c r="M8" s="163" t="str">
        <f t="shared" si="2"/>
        <v>Tuyển đủ chỉ tiêu</v>
      </c>
      <c r="N8" s="163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ht="35.25" customHeight="1">
      <c r="A9" s="161">
        <v>8.0</v>
      </c>
      <c r="B9" s="162"/>
      <c r="C9" s="154" t="s">
        <v>45</v>
      </c>
      <c r="D9" s="161" t="s">
        <v>71</v>
      </c>
      <c r="E9" s="163">
        <v>4.0</v>
      </c>
      <c r="F9" s="163">
        <f>vlookup(C9,'05.REPORT'!$A$96:$H$106,7,0)</f>
        <v>6</v>
      </c>
      <c r="G9" s="164">
        <f t="shared" si="1"/>
        <v>1.5</v>
      </c>
      <c r="H9" s="165">
        <v>44803.0</v>
      </c>
      <c r="I9" s="163" t="str">
        <f>vlookup(C9,'02.DATA ƯV'!$R:$X,7,0)</f>
        <v>#N/A</v>
      </c>
      <c r="J9" s="165">
        <v>44925.0</v>
      </c>
      <c r="K9" s="163" t="s">
        <v>53</v>
      </c>
      <c r="L9" s="165">
        <v>44894.0</v>
      </c>
      <c r="M9" s="163" t="str">
        <f t="shared" si="2"/>
        <v>Tuyển đủ chỉ tiêu</v>
      </c>
      <c r="N9" s="163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ht="35.25" customHeight="1">
      <c r="A10" s="161">
        <v>9.0</v>
      </c>
      <c r="B10" s="162"/>
      <c r="C10" s="154" t="s">
        <v>201</v>
      </c>
      <c r="D10" s="161" t="s">
        <v>74</v>
      </c>
      <c r="E10" s="163">
        <v>2.0</v>
      </c>
      <c r="F10" s="163" t="str">
        <f>vlookup(C10,'05.REPORT'!$A$96:$H$106,7,0)</f>
        <v>#N/A</v>
      </c>
      <c r="G10" s="164" t="str">
        <f t="shared" si="1"/>
        <v>#N/A</v>
      </c>
      <c r="H10" s="165">
        <v>44788.0</v>
      </c>
      <c r="I10" s="163" t="str">
        <f>vlookup(C10,'02.DATA ƯV'!$R:$X,7,0)</f>
        <v>#N/A</v>
      </c>
      <c r="J10" s="165">
        <v>44925.0</v>
      </c>
      <c r="K10" s="163" t="s">
        <v>53</v>
      </c>
      <c r="L10" s="165">
        <v>44866.0</v>
      </c>
      <c r="M10" s="163" t="str">
        <f t="shared" si="2"/>
        <v>#N/A</v>
      </c>
      <c r="N10" s="163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ht="35.25" customHeight="1">
      <c r="A11" s="161">
        <v>10.0</v>
      </c>
      <c r="B11" s="167"/>
      <c r="C11" s="163"/>
      <c r="D11" s="16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ht="35.25" customHeight="1">
      <c r="A12" s="161">
        <v>11.0</v>
      </c>
      <c r="B12" s="167"/>
      <c r="C12" s="163"/>
      <c r="D12" s="161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ht="35.25" customHeight="1">
      <c r="A13" s="161">
        <v>12.0</v>
      </c>
      <c r="B13" s="167"/>
      <c r="C13" s="163"/>
      <c r="D13" s="16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</row>
    <row r="14" ht="35.25" customHeight="1">
      <c r="A14" s="161">
        <v>13.0</v>
      </c>
      <c r="B14" s="163"/>
      <c r="C14" s="163"/>
      <c r="D14" s="161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</row>
    <row r="15" ht="35.25" customHeight="1">
      <c r="A15" s="161">
        <v>14.0</v>
      </c>
      <c r="B15" s="163"/>
      <c r="C15" s="163"/>
      <c r="D15" s="16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</row>
    <row r="16" ht="35.25" customHeight="1">
      <c r="A16" s="57"/>
      <c r="B16" s="57"/>
      <c r="C16" s="57"/>
      <c r="D16" s="1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</row>
    <row r="17" ht="35.25" customHeight="1">
      <c r="A17" s="58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</row>
    <row r="18" ht="35.25" customHeight="1"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</row>
    <row r="19" ht="35.25" customHeight="1"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ht="35.25" customHeight="1"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ht="35.25" customHeight="1"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ht="35.25" customHeight="1"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</row>
    <row r="23" ht="35.25" customHeight="1"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ht="35.25" customHeight="1"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  <row r="25" ht="35.25" customHeight="1"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</row>
    <row r="26" ht="35.25" customHeight="1"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</row>
    <row r="27" ht="35.25" customHeight="1"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ht="35.25" customHeight="1"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ht="35.25" customHeight="1"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</row>
    <row r="30" ht="35.25" customHeight="1"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ht="35.25" customHeight="1"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ht="35.25" customHeight="1">
      <c r="A32" s="57"/>
      <c r="B32" s="57"/>
      <c r="C32" s="57"/>
      <c r="D32" s="1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ht="35.25" customHeight="1">
      <c r="A33" s="57"/>
      <c r="B33" s="57"/>
      <c r="C33" s="57"/>
      <c r="D33" s="1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</row>
    <row r="34" ht="35.25" customHeight="1">
      <c r="A34" s="57"/>
      <c r="B34" s="57"/>
      <c r="C34" s="57"/>
      <c r="D34" s="1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ht="35.25" customHeight="1">
      <c r="A35" s="57"/>
      <c r="B35" s="57"/>
      <c r="C35" s="57"/>
      <c r="D35" s="1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</row>
    <row r="36" ht="35.25" customHeight="1">
      <c r="A36" s="57"/>
      <c r="B36" s="57"/>
      <c r="C36" s="57"/>
      <c r="D36" s="1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</row>
    <row r="37" ht="35.25" customHeight="1">
      <c r="A37" s="57"/>
      <c r="B37" s="57"/>
      <c r="C37" s="57"/>
      <c r="D37" s="1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</row>
    <row r="38" ht="35.25" customHeight="1">
      <c r="A38" s="57"/>
      <c r="B38" s="57"/>
      <c r="C38" s="57"/>
      <c r="D38" s="1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ht="35.25" customHeight="1">
      <c r="A39" s="57"/>
      <c r="B39" s="57"/>
      <c r="C39" s="57"/>
      <c r="D39" s="1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</row>
    <row r="40" ht="35.25" customHeight="1">
      <c r="A40" s="57"/>
      <c r="B40" s="57"/>
      <c r="C40" s="57"/>
      <c r="D40" s="156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ht="35.25" customHeight="1">
      <c r="A41" s="57"/>
      <c r="B41" s="57"/>
      <c r="C41" s="57"/>
      <c r="D41" s="1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ht="35.25" customHeight="1">
      <c r="A42" s="57"/>
      <c r="B42" s="57"/>
      <c r="C42" s="57"/>
      <c r="D42" s="1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ht="35.25" customHeight="1">
      <c r="A43" s="57"/>
      <c r="B43" s="57"/>
      <c r="C43" s="57"/>
      <c r="D43" s="156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ht="35.25" customHeight="1">
      <c r="A44" s="57"/>
      <c r="B44" s="57"/>
      <c r="C44" s="57"/>
      <c r="D44" s="1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ht="35.25" customHeight="1">
      <c r="A45" s="57"/>
      <c r="B45" s="57"/>
      <c r="C45" s="57"/>
      <c r="D45" s="156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ht="35.25" customHeight="1">
      <c r="A46" s="57"/>
      <c r="B46" s="57"/>
      <c r="C46" s="57"/>
      <c r="D46" s="1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</row>
    <row r="47" ht="35.25" customHeight="1">
      <c r="A47" s="57"/>
      <c r="B47" s="57"/>
      <c r="C47" s="57"/>
      <c r="D47" s="1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</row>
    <row r="48" ht="35.25" customHeight="1">
      <c r="A48" s="57"/>
      <c r="B48" s="57"/>
      <c r="C48" s="57"/>
      <c r="D48" s="1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</row>
    <row r="49" ht="35.25" customHeight="1">
      <c r="A49" s="57"/>
      <c r="B49" s="57"/>
      <c r="C49" s="57"/>
      <c r="D49" s="1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</row>
    <row r="50" ht="35.25" customHeight="1">
      <c r="A50" s="57"/>
      <c r="B50" s="57"/>
      <c r="C50" s="57"/>
      <c r="D50" s="1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</row>
    <row r="51" ht="35.25" customHeight="1">
      <c r="A51" s="57"/>
      <c r="B51" s="57"/>
      <c r="C51" s="57"/>
      <c r="D51" s="1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</row>
    <row r="52" ht="35.25" customHeight="1">
      <c r="A52" s="57"/>
      <c r="B52" s="57"/>
      <c r="C52" s="57"/>
      <c r="D52" s="1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</row>
    <row r="53" ht="35.25" customHeight="1">
      <c r="A53" s="57"/>
      <c r="B53" s="57"/>
      <c r="C53" s="57"/>
      <c r="D53" s="1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</row>
    <row r="54" ht="35.25" customHeight="1">
      <c r="A54" s="57"/>
      <c r="B54" s="57"/>
      <c r="C54" s="57"/>
      <c r="D54" s="1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</row>
    <row r="55" ht="35.25" customHeight="1">
      <c r="A55" s="57"/>
      <c r="B55" s="57"/>
      <c r="C55" s="57"/>
      <c r="D55" s="1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</row>
    <row r="56" ht="35.25" customHeight="1">
      <c r="A56" s="57"/>
      <c r="B56" s="57"/>
      <c r="C56" s="57"/>
      <c r="D56" s="1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</row>
    <row r="57" ht="35.25" customHeight="1">
      <c r="A57" s="57"/>
      <c r="B57" s="57"/>
      <c r="C57" s="57"/>
      <c r="D57" s="1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</row>
    <row r="58" ht="35.25" customHeight="1">
      <c r="A58" s="57"/>
      <c r="B58" s="57"/>
      <c r="C58" s="57"/>
      <c r="D58" s="1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</row>
    <row r="59" ht="35.25" customHeight="1">
      <c r="A59" s="57"/>
      <c r="B59" s="57"/>
      <c r="C59" s="57"/>
      <c r="D59" s="1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ht="35.25" customHeight="1">
      <c r="A60" s="57"/>
      <c r="B60" s="57"/>
      <c r="C60" s="57"/>
      <c r="D60" s="1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ht="35.25" customHeight="1">
      <c r="A61" s="57"/>
      <c r="B61" s="57"/>
      <c r="C61" s="57"/>
      <c r="D61" s="1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</row>
    <row r="62" ht="35.25" customHeight="1">
      <c r="A62" s="57"/>
      <c r="B62" s="57"/>
      <c r="C62" s="57"/>
      <c r="D62" s="156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ht="35.25" customHeight="1">
      <c r="A63" s="57"/>
      <c r="B63" s="57"/>
      <c r="C63" s="57"/>
      <c r="D63" s="1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</row>
    <row r="64" ht="35.25" customHeight="1">
      <c r="A64" s="57"/>
      <c r="B64" s="57"/>
      <c r="C64" s="57"/>
      <c r="D64" s="156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ht="35.25" customHeight="1">
      <c r="A65" s="57"/>
      <c r="B65" s="57"/>
      <c r="C65" s="57"/>
      <c r="D65" s="156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</row>
    <row r="66" ht="35.25" customHeight="1">
      <c r="A66" s="57"/>
      <c r="B66" s="57"/>
      <c r="C66" s="57"/>
      <c r="D66" s="1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ht="35.25" customHeight="1">
      <c r="A67" s="57"/>
      <c r="B67" s="57"/>
      <c r="C67" s="57"/>
      <c r="D67" s="1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ht="35.25" customHeight="1">
      <c r="A68" s="57"/>
      <c r="B68" s="57"/>
      <c r="C68" s="57"/>
      <c r="D68" s="156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ht="35.25" customHeight="1">
      <c r="A69" s="57"/>
      <c r="B69" s="57"/>
      <c r="C69" s="57"/>
      <c r="D69" s="1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ht="35.25" customHeight="1">
      <c r="A70" s="57"/>
      <c r="B70" s="57"/>
      <c r="C70" s="57"/>
      <c r="D70" s="156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ht="35.25" customHeight="1">
      <c r="A71" s="57"/>
      <c r="B71" s="57"/>
      <c r="C71" s="57"/>
      <c r="D71" s="1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ht="35.25" customHeight="1">
      <c r="A72" s="57"/>
      <c r="B72" s="57"/>
      <c r="C72" s="57"/>
      <c r="D72" s="156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ht="35.25" customHeight="1">
      <c r="A73" s="57"/>
      <c r="B73" s="57"/>
      <c r="C73" s="57"/>
      <c r="D73" s="156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ht="35.25" customHeight="1">
      <c r="A74" s="57"/>
      <c r="B74" s="57"/>
      <c r="C74" s="57"/>
      <c r="D74" s="156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ht="35.25" customHeight="1">
      <c r="A75" s="57"/>
      <c r="B75" s="57"/>
      <c r="C75" s="57"/>
      <c r="D75" s="1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ht="35.25" customHeight="1">
      <c r="A76" s="57"/>
      <c r="B76" s="57"/>
      <c r="C76" s="57"/>
      <c r="D76" s="156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ht="35.25" customHeight="1">
      <c r="A77" s="57"/>
      <c r="B77" s="57"/>
      <c r="C77" s="57"/>
      <c r="D77" s="156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ht="35.25" customHeight="1">
      <c r="A78" s="57"/>
      <c r="B78" s="57"/>
      <c r="C78" s="57"/>
      <c r="D78" s="1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ht="35.25" customHeight="1">
      <c r="A79" s="57"/>
      <c r="B79" s="57"/>
      <c r="C79" s="57"/>
      <c r="D79" s="1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ht="35.25" customHeight="1">
      <c r="A80" s="57"/>
      <c r="B80" s="57"/>
      <c r="C80" s="57"/>
      <c r="D80" s="1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</row>
    <row r="81" ht="35.25" customHeight="1">
      <c r="A81" s="57"/>
      <c r="B81" s="57"/>
      <c r="C81" s="57"/>
      <c r="D81" s="156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</row>
    <row r="82" ht="35.25" customHeight="1">
      <c r="A82" s="57"/>
      <c r="B82" s="57"/>
      <c r="C82" s="57"/>
      <c r="D82" s="156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</row>
    <row r="83" ht="35.25" customHeight="1">
      <c r="A83" s="57"/>
      <c r="B83" s="57"/>
      <c r="C83" s="57"/>
      <c r="D83" s="156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</row>
    <row r="84" ht="35.25" customHeight="1">
      <c r="A84" s="57"/>
      <c r="B84" s="57"/>
      <c r="C84" s="57"/>
      <c r="D84" s="1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</row>
    <row r="85" ht="35.25" customHeight="1">
      <c r="A85" s="57"/>
      <c r="B85" s="57"/>
      <c r="C85" s="57"/>
      <c r="D85" s="156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</row>
    <row r="86" ht="35.25" customHeight="1">
      <c r="A86" s="57"/>
      <c r="B86" s="57"/>
      <c r="C86" s="57"/>
      <c r="D86" s="156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</row>
    <row r="87" ht="35.25" customHeight="1">
      <c r="A87" s="57"/>
      <c r="B87" s="57"/>
      <c r="C87" s="57"/>
      <c r="D87" s="156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</row>
    <row r="88" ht="35.25" customHeight="1">
      <c r="A88" s="57"/>
      <c r="B88" s="57"/>
      <c r="C88" s="57"/>
      <c r="D88" s="156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</row>
    <row r="89" ht="35.25" customHeight="1">
      <c r="A89" s="57"/>
      <c r="B89" s="57"/>
      <c r="C89" s="57"/>
      <c r="D89" s="1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</row>
    <row r="90" ht="35.25" customHeight="1">
      <c r="A90" s="57"/>
      <c r="B90" s="57"/>
      <c r="C90" s="57"/>
      <c r="D90" s="156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</row>
    <row r="91" ht="35.25" customHeight="1">
      <c r="A91" s="57"/>
      <c r="B91" s="57"/>
      <c r="C91" s="57"/>
      <c r="D91" s="156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</row>
    <row r="92" ht="35.25" customHeight="1">
      <c r="A92" s="57"/>
      <c r="B92" s="57"/>
      <c r="C92" s="57"/>
      <c r="D92" s="156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</row>
    <row r="93" ht="35.25" customHeight="1">
      <c r="A93" s="57"/>
      <c r="B93" s="57"/>
      <c r="C93" s="57"/>
      <c r="D93" s="156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</row>
    <row r="94" ht="35.25" customHeight="1">
      <c r="A94" s="57"/>
      <c r="B94" s="57"/>
      <c r="C94" s="57"/>
      <c r="D94" s="156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</row>
    <row r="95" ht="35.25" customHeight="1">
      <c r="A95" s="57"/>
      <c r="B95" s="57"/>
      <c r="C95" s="57"/>
      <c r="D95" s="1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</row>
    <row r="96" ht="35.25" customHeight="1">
      <c r="A96" s="57"/>
      <c r="B96" s="57"/>
      <c r="C96" s="57"/>
      <c r="D96" s="156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</row>
    <row r="97" ht="35.25" customHeight="1">
      <c r="A97" s="57"/>
      <c r="B97" s="57"/>
      <c r="C97" s="57"/>
      <c r="D97" s="1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</row>
    <row r="98" ht="35.25" customHeight="1">
      <c r="A98" s="57"/>
      <c r="B98" s="57"/>
      <c r="C98" s="57"/>
      <c r="D98" s="156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</row>
    <row r="99" ht="35.25" customHeight="1">
      <c r="A99" s="57"/>
      <c r="B99" s="57"/>
      <c r="C99" s="57"/>
      <c r="D99" s="156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</row>
    <row r="100" ht="35.25" customHeight="1">
      <c r="A100" s="57"/>
      <c r="B100" s="57"/>
      <c r="C100" s="57"/>
      <c r="D100" s="156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</row>
    <row r="101" ht="35.25" customHeight="1">
      <c r="A101" s="57"/>
      <c r="B101" s="57"/>
      <c r="C101" s="57"/>
      <c r="D101" s="156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</row>
    <row r="102" ht="35.25" customHeight="1">
      <c r="A102" s="57"/>
      <c r="B102" s="57"/>
      <c r="C102" s="57"/>
      <c r="D102" s="156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</row>
    <row r="103" ht="35.25" customHeight="1">
      <c r="A103" s="57"/>
      <c r="B103" s="57"/>
      <c r="C103" s="57"/>
      <c r="D103" s="156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</row>
    <row r="104" ht="35.25" customHeight="1">
      <c r="A104" s="57"/>
      <c r="B104" s="57"/>
      <c r="C104" s="57"/>
      <c r="D104" s="156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</row>
    <row r="105" ht="35.25" customHeight="1">
      <c r="A105" s="57"/>
      <c r="B105" s="57"/>
      <c r="C105" s="57"/>
      <c r="D105" s="156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</row>
    <row r="106" ht="35.25" customHeight="1">
      <c r="A106" s="57"/>
      <c r="B106" s="57"/>
      <c r="C106" s="57"/>
      <c r="D106" s="156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ht="35.25" customHeight="1">
      <c r="A107" s="57"/>
      <c r="B107" s="57"/>
      <c r="C107" s="57"/>
      <c r="D107" s="156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</row>
    <row r="108" ht="35.25" customHeight="1">
      <c r="A108" s="57"/>
      <c r="B108" s="57"/>
      <c r="C108" s="57"/>
      <c r="D108" s="156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</row>
    <row r="109" ht="35.25" customHeight="1">
      <c r="A109" s="57"/>
      <c r="B109" s="57"/>
      <c r="C109" s="57"/>
      <c r="D109" s="156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</row>
    <row r="110" ht="35.25" customHeight="1">
      <c r="A110" s="57"/>
      <c r="B110" s="57"/>
      <c r="C110" s="57"/>
      <c r="D110" s="156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</row>
    <row r="111" ht="35.25" customHeight="1">
      <c r="A111" s="57"/>
      <c r="B111" s="57"/>
      <c r="C111" s="57"/>
      <c r="D111" s="156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ht="35.25" customHeight="1">
      <c r="A112" s="57"/>
      <c r="B112" s="57"/>
      <c r="C112" s="57"/>
      <c r="D112" s="156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ht="35.25" customHeight="1">
      <c r="A113" s="57"/>
      <c r="B113" s="57"/>
      <c r="C113" s="57"/>
      <c r="D113" s="156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ht="35.25" customHeight="1">
      <c r="A114" s="57"/>
      <c r="B114" s="57"/>
      <c r="C114" s="57"/>
      <c r="D114" s="156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ht="35.25" customHeight="1">
      <c r="A115" s="57"/>
      <c r="B115" s="57"/>
      <c r="C115" s="57"/>
      <c r="D115" s="156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ht="35.25" customHeight="1">
      <c r="A116" s="57"/>
      <c r="B116" s="57"/>
      <c r="C116" s="57"/>
      <c r="D116" s="156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ht="35.25" customHeight="1">
      <c r="A117" s="57"/>
      <c r="B117" s="57"/>
      <c r="C117" s="57"/>
      <c r="D117" s="156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ht="35.25" customHeight="1">
      <c r="A118" s="57"/>
      <c r="B118" s="57"/>
      <c r="C118" s="57"/>
      <c r="D118" s="156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ht="35.25" customHeight="1">
      <c r="A119" s="57"/>
      <c r="B119" s="57"/>
      <c r="C119" s="57"/>
      <c r="D119" s="156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</row>
    <row r="120" ht="35.25" customHeight="1">
      <c r="A120" s="57"/>
      <c r="B120" s="57"/>
      <c r="C120" s="57"/>
      <c r="D120" s="156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</row>
    <row r="121" ht="35.25" customHeight="1">
      <c r="A121" s="57"/>
      <c r="B121" s="57"/>
      <c r="C121" s="57"/>
      <c r="D121" s="156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</row>
    <row r="122" ht="35.25" customHeight="1">
      <c r="A122" s="57"/>
      <c r="B122" s="57"/>
      <c r="C122" s="57"/>
      <c r="D122" s="156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</row>
    <row r="123" ht="35.25" customHeight="1">
      <c r="A123" s="57"/>
      <c r="B123" s="57"/>
      <c r="C123" s="57"/>
      <c r="D123" s="156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</row>
    <row r="124" ht="35.25" customHeight="1">
      <c r="A124" s="57"/>
      <c r="B124" s="57"/>
      <c r="C124" s="57"/>
      <c r="D124" s="156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</row>
    <row r="125" ht="35.25" customHeight="1">
      <c r="A125" s="57"/>
      <c r="B125" s="57"/>
      <c r="C125" s="57"/>
      <c r="D125" s="156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</row>
    <row r="126" ht="35.25" customHeight="1">
      <c r="A126" s="57"/>
      <c r="B126" s="57"/>
      <c r="C126" s="57"/>
      <c r="D126" s="156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</row>
    <row r="127" ht="35.25" customHeight="1">
      <c r="A127" s="57"/>
      <c r="B127" s="57"/>
      <c r="C127" s="57"/>
      <c r="D127" s="156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</row>
    <row r="128" ht="35.25" customHeight="1">
      <c r="A128" s="57"/>
      <c r="B128" s="57"/>
      <c r="C128" s="57"/>
      <c r="D128" s="156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</row>
    <row r="129" ht="35.25" customHeight="1">
      <c r="A129" s="57"/>
      <c r="B129" s="57"/>
      <c r="C129" s="57"/>
      <c r="D129" s="156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</row>
    <row r="130" ht="35.25" customHeight="1">
      <c r="A130" s="57"/>
      <c r="B130" s="57"/>
      <c r="C130" s="57"/>
      <c r="D130" s="156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</row>
    <row r="131" ht="35.25" customHeight="1">
      <c r="A131" s="57"/>
      <c r="B131" s="57"/>
      <c r="C131" s="57"/>
      <c r="D131" s="156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</row>
    <row r="132" ht="35.25" customHeight="1">
      <c r="A132" s="57"/>
      <c r="B132" s="57"/>
      <c r="C132" s="57"/>
      <c r="D132" s="156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</row>
    <row r="133" ht="35.25" customHeight="1">
      <c r="A133" s="57"/>
      <c r="B133" s="57"/>
      <c r="C133" s="57"/>
      <c r="D133" s="156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</row>
    <row r="134" ht="35.25" customHeight="1">
      <c r="A134" s="57"/>
      <c r="B134" s="57"/>
      <c r="C134" s="57"/>
      <c r="D134" s="156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</row>
    <row r="135" ht="35.25" customHeight="1">
      <c r="A135" s="57"/>
      <c r="B135" s="57"/>
      <c r="C135" s="57"/>
      <c r="D135" s="156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</row>
    <row r="136" ht="35.25" customHeight="1">
      <c r="A136" s="57"/>
      <c r="B136" s="57"/>
      <c r="C136" s="57"/>
      <c r="D136" s="156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</row>
    <row r="137" ht="35.25" customHeight="1">
      <c r="A137" s="57"/>
      <c r="B137" s="57"/>
      <c r="C137" s="57"/>
      <c r="D137" s="156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</row>
    <row r="138" ht="35.25" customHeight="1">
      <c r="A138" s="57"/>
      <c r="B138" s="57"/>
      <c r="C138" s="57"/>
      <c r="D138" s="156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</row>
    <row r="139" ht="35.25" customHeight="1">
      <c r="A139" s="57"/>
      <c r="B139" s="57"/>
      <c r="C139" s="57"/>
      <c r="D139" s="156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</row>
    <row r="140" ht="35.25" customHeight="1">
      <c r="A140" s="57"/>
      <c r="B140" s="57"/>
      <c r="C140" s="57"/>
      <c r="D140" s="156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</row>
    <row r="141" ht="35.25" customHeight="1">
      <c r="A141" s="57"/>
      <c r="B141" s="57"/>
      <c r="C141" s="57"/>
      <c r="D141" s="156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</row>
    <row r="142" ht="35.25" customHeight="1">
      <c r="A142" s="57"/>
      <c r="B142" s="57"/>
      <c r="C142" s="57"/>
      <c r="D142" s="156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</row>
    <row r="143" ht="35.25" customHeight="1">
      <c r="A143" s="57"/>
      <c r="B143" s="57"/>
      <c r="C143" s="57"/>
      <c r="D143" s="156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</row>
    <row r="144" ht="35.25" customHeight="1">
      <c r="A144" s="57"/>
      <c r="B144" s="57"/>
      <c r="C144" s="57"/>
      <c r="D144" s="156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</row>
    <row r="145" ht="35.25" customHeight="1">
      <c r="A145" s="57"/>
      <c r="B145" s="57"/>
      <c r="C145" s="57"/>
      <c r="D145" s="156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</row>
    <row r="146" ht="35.25" customHeight="1">
      <c r="A146" s="57"/>
      <c r="B146" s="57"/>
      <c r="C146" s="57"/>
      <c r="D146" s="156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</row>
    <row r="147" ht="35.25" customHeight="1">
      <c r="A147" s="57"/>
      <c r="B147" s="57"/>
      <c r="C147" s="57"/>
      <c r="D147" s="156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</row>
    <row r="148" ht="35.25" customHeight="1">
      <c r="A148" s="57"/>
      <c r="B148" s="57"/>
      <c r="C148" s="57"/>
      <c r="D148" s="156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</row>
    <row r="149" ht="35.25" customHeight="1">
      <c r="A149" s="57"/>
      <c r="B149" s="57"/>
      <c r="C149" s="57"/>
      <c r="D149" s="156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</row>
    <row r="150" ht="35.25" customHeight="1">
      <c r="A150" s="57"/>
      <c r="B150" s="57"/>
      <c r="C150" s="57"/>
      <c r="D150" s="156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</row>
    <row r="151" ht="35.25" customHeight="1">
      <c r="A151" s="57"/>
      <c r="B151" s="57"/>
      <c r="C151" s="57"/>
      <c r="D151" s="156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</row>
    <row r="152" ht="35.25" customHeight="1">
      <c r="A152" s="57"/>
      <c r="B152" s="57"/>
      <c r="C152" s="57"/>
      <c r="D152" s="156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</row>
    <row r="153" ht="35.25" customHeight="1">
      <c r="A153" s="57"/>
      <c r="B153" s="57"/>
      <c r="C153" s="57"/>
      <c r="D153" s="156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</row>
    <row r="154" ht="35.25" customHeight="1">
      <c r="A154" s="57"/>
      <c r="B154" s="57"/>
      <c r="C154" s="57"/>
      <c r="D154" s="156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</row>
    <row r="155" ht="35.25" customHeight="1">
      <c r="A155" s="57"/>
      <c r="B155" s="57"/>
      <c r="C155" s="57"/>
      <c r="D155" s="156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</row>
    <row r="156" ht="35.25" customHeight="1">
      <c r="A156" s="57"/>
      <c r="B156" s="57"/>
      <c r="C156" s="57"/>
      <c r="D156" s="156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</row>
    <row r="157" ht="35.25" customHeight="1">
      <c r="A157" s="57"/>
      <c r="B157" s="57"/>
      <c r="C157" s="57"/>
      <c r="D157" s="156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</row>
    <row r="158" ht="35.25" customHeight="1">
      <c r="A158" s="57"/>
      <c r="B158" s="57"/>
      <c r="C158" s="57"/>
      <c r="D158" s="1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</row>
    <row r="159" ht="35.25" customHeight="1">
      <c r="A159" s="57"/>
      <c r="B159" s="57"/>
      <c r="C159" s="57"/>
      <c r="D159" s="156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</row>
    <row r="160" ht="35.25" customHeight="1">
      <c r="A160" s="57"/>
      <c r="B160" s="57"/>
      <c r="C160" s="57"/>
      <c r="D160" s="156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</row>
    <row r="161" ht="35.25" customHeight="1">
      <c r="A161" s="57"/>
      <c r="B161" s="57"/>
      <c r="C161" s="57"/>
      <c r="D161" s="156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</row>
    <row r="162" ht="35.25" customHeight="1">
      <c r="A162" s="57"/>
      <c r="B162" s="57"/>
      <c r="C162" s="57"/>
      <c r="D162" s="156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</row>
    <row r="163" ht="35.25" customHeight="1">
      <c r="A163" s="57"/>
      <c r="B163" s="57"/>
      <c r="C163" s="57"/>
      <c r="D163" s="156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</row>
    <row r="164" ht="35.25" customHeight="1">
      <c r="A164" s="57"/>
      <c r="B164" s="57"/>
      <c r="C164" s="57"/>
      <c r="D164" s="156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</row>
    <row r="165" ht="35.25" customHeight="1">
      <c r="A165" s="57"/>
      <c r="B165" s="57"/>
      <c r="C165" s="57"/>
      <c r="D165" s="156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</row>
    <row r="166" ht="35.25" customHeight="1">
      <c r="A166" s="57"/>
      <c r="B166" s="57"/>
      <c r="C166" s="57"/>
      <c r="D166" s="1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</row>
    <row r="167" ht="35.25" customHeight="1">
      <c r="A167" s="57"/>
      <c r="B167" s="57"/>
      <c r="C167" s="57"/>
      <c r="D167" s="156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</row>
    <row r="168" ht="35.25" customHeight="1">
      <c r="A168" s="57"/>
      <c r="B168" s="57"/>
      <c r="C168" s="57"/>
      <c r="D168" s="156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</row>
    <row r="169" ht="35.25" customHeight="1">
      <c r="A169" s="57"/>
      <c r="B169" s="57"/>
      <c r="C169" s="57"/>
      <c r="D169" s="156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</row>
    <row r="170" ht="35.25" customHeight="1">
      <c r="A170" s="57"/>
      <c r="B170" s="57"/>
      <c r="C170" s="57"/>
      <c r="D170" s="156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</row>
    <row r="171" ht="35.25" customHeight="1">
      <c r="A171" s="57"/>
      <c r="B171" s="57"/>
      <c r="C171" s="57"/>
      <c r="D171" s="156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</row>
    <row r="172" ht="35.25" customHeight="1">
      <c r="A172" s="57"/>
      <c r="B172" s="57"/>
      <c r="C172" s="57"/>
      <c r="D172" s="156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</row>
    <row r="173" ht="35.25" customHeight="1">
      <c r="A173" s="57"/>
      <c r="B173" s="57"/>
      <c r="C173" s="57"/>
      <c r="D173" s="156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</row>
    <row r="174" ht="35.25" customHeight="1">
      <c r="A174" s="57"/>
      <c r="B174" s="57"/>
      <c r="C174" s="57"/>
      <c r="D174" s="156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</row>
    <row r="175" ht="35.25" customHeight="1">
      <c r="A175" s="57"/>
      <c r="B175" s="57"/>
      <c r="C175" s="57"/>
      <c r="D175" s="156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</row>
    <row r="176" ht="35.25" customHeight="1">
      <c r="A176" s="57"/>
      <c r="B176" s="57"/>
      <c r="C176" s="57"/>
      <c r="D176" s="156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</row>
    <row r="177" ht="35.25" customHeight="1">
      <c r="A177" s="57"/>
      <c r="B177" s="57"/>
      <c r="C177" s="57"/>
      <c r="D177" s="156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</row>
    <row r="178" ht="35.25" customHeight="1">
      <c r="A178" s="57"/>
      <c r="B178" s="57"/>
      <c r="C178" s="57"/>
      <c r="D178" s="156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</row>
    <row r="179" ht="35.25" customHeight="1">
      <c r="A179" s="57"/>
      <c r="B179" s="57"/>
      <c r="C179" s="57"/>
      <c r="D179" s="156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</row>
    <row r="180" ht="35.25" customHeight="1">
      <c r="A180" s="57"/>
      <c r="B180" s="57"/>
      <c r="C180" s="57"/>
      <c r="D180" s="156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</row>
    <row r="181" ht="35.25" customHeight="1">
      <c r="A181" s="57"/>
      <c r="B181" s="57"/>
      <c r="C181" s="57"/>
      <c r="D181" s="156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</row>
    <row r="182" ht="35.25" customHeight="1">
      <c r="A182" s="57"/>
      <c r="B182" s="57"/>
      <c r="C182" s="57"/>
      <c r="D182" s="156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</row>
    <row r="183" ht="35.25" customHeight="1">
      <c r="A183" s="57"/>
      <c r="B183" s="57"/>
      <c r="C183" s="57"/>
      <c r="D183" s="156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</row>
    <row r="184" ht="35.25" customHeight="1">
      <c r="A184" s="57"/>
      <c r="B184" s="57"/>
      <c r="C184" s="57"/>
      <c r="D184" s="156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</row>
    <row r="185" ht="35.25" customHeight="1">
      <c r="A185" s="57"/>
      <c r="B185" s="57"/>
      <c r="C185" s="57"/>
      <c r="D185" s="156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</row>
    <row r="186" ht="35.25" customHeight="1">
      <c r="A186" s="57"/>
      <c r="B186" s="57"/>
      <c r="C186" s="57"/>
      <c r="D186" s="156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</row>
    <row r="187" ht="35.25" customHeight="1">
      <c r="A187" s="57"/>
      <c r="B187" s="57"/>
      <c r="C187" s="57"/>
      <c r="D187" s="156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</row>
    <row r="188" ht="35.25" customHeight="1">
      <c r="A188" s="57"/>
      <c r="B188" s="57"/>
      <c r="C188" s="57"/>
      <c r="D188" s="156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</row>
    <row r="189" ht="35.25" customHeight="1">
      <c r="A189" s="57"/>
      <c r="B189" s="57"/>
      <c r="C189" s="57"/>
      <c r="D189" s="156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</row>
    <row r="190" ht="35.25" customHeight="1">
      <c r="A190" s="57"/>
      <c r="B190" s="57"/>
      <c r="C190" s="57"/>
      <c r="D190" s="156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</row>
    <row r="191" ht="35.25" customHeight="1">
      <c r="A191" s="57"/>
      <c r="B191" s="57"/>
      <c r="C191" s="57"/>
      <c r="D191" s="156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</row>
    <row r="192" ht="35.25" customHeight="1">
      <c r="A192" s="57"/>
      <c r="B192" s="57"/>
      <c r="C192" s="57"/>
      <c r="D192" s="156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</row>
    <row r="193" ht="35.25" customHeight="1">
      <c r="A193" s="57"/>
      <c r="B193" s="57"/>
      <c r="C193" s="57"/>
      <c r="D193" s="156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</row>
    <row r="194" ht="35.25" customHeight="1">
      <c r="A194" s="57"/>
      <c r="B194" s="57"/>
      <c r="C194" s="57"/>
      <c r="D194" s="156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</row>
    <row r="195" ht="35.25" customHeight="1">
      <c r="A195" s="57"/>
      <c r="B195" s="57"/>
      <c r="C195" s="57"/>
      <c r="D195" s="156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</row>
    <row r="196" ht="35.25" customHeight="1">
      <c r="A196" s="57"/>
      <c r="B196" s="57"/>
      <c r="C196" s="57"/>
      <c r="D196" s="156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</row>
    <row r="197" ht="35.25" customHeight="1">
      <c r="A197" s="57"/>
      <c r="B197" s="57"/>
      <c r="C197" s="57"/>
      <c r="D197" s="156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</row>
    <row r="198" ht="35.25" customHeight="1">
      <c r="A198" s="57"/>
      <c r="B198" s="57"/>
      <c r="C198" s="57"/>
      <c r="D198" s="156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</row>
    <row r="199" ht="35.25" customHeight="1">
      <c r="A199" s="57"/>
      <c r="B199" s="57"/>
      <c r="C199" s="57"/>
      <c r="D199" s="156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</row>
    <row r="200" ht="35.25" customHeight="1">
      <c r="A200" s="57"/>
      <c r="B200" s="57"/>
      <c r="C200" s="57"/>
      <c r="D200" s="156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</row>
    <row r="201" ht="35.25" customHeight="1">
      <c r="A201" s="57"/>
      <c r="B201" s="57"/>
      <c r="C201" s="57"/>
      <c r="D201" s="156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</row>
    <row r="202" ht="35.25" customHeight="1">
      <c r="A202" s="57"/>
      <c r="B202" s="57"/>
      <c r="C202" s="57"/>
      <c r="D202" s="156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</row>
    <row r="203" ht="35.25" customHeight="1">
      <c r="A203" s="57"/>
      <c r="B203" s="57"/>
      <c r="C203" s="57"/>
      <c r="D203" s="156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</row>
    <row r="204" ht="35.25" customHeight="1">
      <c r="A204" s="57"/>
      <c r="B204" s="57"/>
      <c r="C204" s="57"/>
      <c r="D204" s="156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</row>
    <row r="205" ht="35.25" customHeight="1">
      <c r="A205" s="57"/>
      <c r="B205" s="57"/>
      <c r="C205" s="57"/>
      <c r="D205" s="156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</row>
    <row r="206" ht="35.25" customHeight="1">
      <c r="A206" s="57"/>
      <c r="B206" s="57"/>
      <c r="C206" s="57"/>
      <c r="D206" s="156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</row>
    <row r="207" ht="35.25" customHeight="1">
      <c r="A207" s="57"/>
      <c r="B207" s="57"/>
      <c r="C207" s="57"/>
      <c r="D207" s="156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</row>
    <row r="208" ht="35.25" customHeight="1">
      <c r="A208" s="57"/>
      <c r="B208" s="57"/>
      <c r="C208" s="57"/>
      <c r="D208" s="156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</row>
    <row r="209" ht="35.25" customHeight="1">
      <c r="A209" s="57"/>
      <c r="B209" s="57"/>
      <c r="C209" s="57"/>
      <c r="D209" s="156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</row>
    <row r="210" ht="35.25" customHeight="1">
      <c r="A210" s="57"/>
      <c r="B210" s="57"/>
      <c r="C210" s="57"/>
      <c r="D210" s="156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</row>
    <row r="211" ht="35.25" customHeight="1">
      <c r="A211" s="57"/>
      <c r="B211" s="57"/>
      <c r="C211" s="57"/>
      <c r="D211" s="156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</row>
    <row r="212" ht="35.25" customHeight="1">
      <c r="A212" s="57"/>
      <c r="B212" s="57"/>
      <c r="C212" s="57"/>
      <c r="D212" s="156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</row>
    <row r="213" ht="35.25" customHeight="1">
      <c r="A213" s="57"/>
      <c r="B213" s="57"/>
      <c r="C213" s="57"/>
      <c r="D213" s="156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</row>
    <row r="214" ht="35.25" customHeight="1">
      <c r="A214" s="57"/>
      <c r="B214" s="57"/>
      <c r="C214" s="57"/>
      <c r="D214" s="156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</row>
    <row r="215" ht="35.25" customHeight="1">
      <c r="A215" s="57"/>
      <c r="B215" s="57"/>
      <c r="C215" s="57"/>
      <c r="D215" s="156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</row>
    <row r="216" ht="35.25" customHeight="1">
      <c r="A216" s="57"/>
      <c r="B216" s="57"/>
      <c r="C216" s="57"/>
      <c r="D216" s="156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</row>
    <row r="217" ht="35.25" customHeight="1">
      <c r="A217" s="57"/>
      <c r="B217" s="57"/>
      <c r="C217" s="57"/>
      <c r="D217" s="156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</row>
    <row r="218" ht="35.25" customHeight="1">
      <c r="A218" s="57"/>
      <c r="B218" s="57"/>
      <c r="C218" s="57"/>
      <c r="D218" s="156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</row>
    <row r="219" ht="35.25" customHeight="1">
      <c r="A219" s="57"/>
      <c r="B219" s="57"/>
      <c r="C219" s="57"/>
      <c r="D219" s="156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</row>
    <row r="220" ht="35.25" customHeight="1">
      <c r="A220" s="57"/>
      <c r="B220" s="57"/>
      <c r="C220" s="57"/>
      <c r="D220" s="156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7:N31"/>
  </mergeCells>
  <dataValidations>
    <dataValidation type="list" allowBlank="1" showErrorMessage="1" sqref="K2:K10">
      <formula1>"Tháng 1,Tháng 2,Tháng 3,Tháng 4,Tháng 5,Tháng 6,Tháng 7,Tháng 8,Tháng 9,Tháng 10,Tháng 11,Tháng 12"</formula1>
    </dataValidation>
    <dataValidation type="date" allowBlank="1" showDropDown="1" sqref="H2:H10 J2:J10 L2:L10">
      <formula1>44562.0</formula1>
      <formula2>44926.0</formula2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3" width="24.29"/>
    <col customWidth="1" min="4" max="4" width="11.43"/>
    <col customWidth="1" min="8" max="8" width="18.14"/>
  </cols>
  <sheetData>
    <row r="1" ht="31.5" customHeight="1">
      <c r="A1" s="168"/>
      <c r="B1" s="169" t="s">
        <v>202</v>
      </c>
      <c r="C1" s="168"/>
      <c r="D1" s="170" t="s">
        <v>203</v>
      </c>
      <c r="E1" s="170" t="s">
        <v>203</v>
      </c>
      <c r="F1" s="168" t="s">
        <v>204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</row>
    <row r="2" ht="31.5" customHeight="1">
      <c r="A2" s="171"/>
      <c r="B2" s="172" t="s">
        <v>205</v>
      </c>
      <c r="C2" s="171" t="s">
        <v>206</v>
      </c>
      <c r="D2" s="173" t="s">
        <v>207</v>
      </c>
      <c r="E2" s="171" t="s">
        <v>208</v>
      </c>
      <c r="F2" s="171" t="s">
        <v>209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ht="23.25" customHeight="1">
      <c r="A3" s="175">
        <v>1.0</v>
      </c>
      <c r="B3" s="176" t="s">
        <v>210</v>
      </c>
      <c r="C3" s="161" t="s">
        <v>211</v>
      </c>
      <c r="D3" s="177"/>
      <c r="E3" s="161"/>
      <c r="F3" s="154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</row>
    <row r="4">
      <c r="A4" s="161"/>
      <c r="B4" s="178" t="s">
        <v>212</v>
      </c>
      <c r="C4" s="179"/>
      <c r="D4" s="177">
        <f>7000000</f>
        <v>7000000</v>
      </c>
      <c r="E4" s="161">
        <v>2.0</v>
      </c>
      <c r="F4" s="180">
        <f t="shared" ref="F4:F16" si="1">E4*D4</f>
        <v>14000000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</row>
    <row r="5">
      <c r="A5" s="161"/>
      <c r="B5" s="178" t="s">
        <v>213</v>
      </c>
      <c r="C5" s="179"/>
      <c r="D5" s="177">
        <f>20000000*10%</f>
        <v>2000000</v>
      </c>
      <c r="E5" s="161">
        <v>1.0</v>
      </c>
      <c r="F5" s="180">
        <f t="shared" si="1"/>
        <v>2000000</v>
      </c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</row>
    <row r="6">
      <c r="A6" s="175">
        <v>2.0</v>
      </c>
      <c r="B6" s="176" t="s">
        <v>214</v>
      </c>
      <c r="C6" s="161" t="s">
        <v>215</v>
      </c>
      <c r="D6" s="177">
        <v>1000000.0</v>
      </c>
      <c r="E6" s="161">
        <v>5.0</v>
      </c>
      <c r="F6" s="180">
        <f t="shared" si="1"/>
        <v>5000000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>
      <c r="A7" s="175">
        <v>3.0</v>
      </c>
      <c r="B7" s="176" t="s">
        <v>216</v>
      </c>
      <c r="C7" s="161" t="s">
        <v>215</v>
      </c>
      <c r="D7" s="177">
        <f>D6+200000</f>
        <v>1200000</v>
      </c>
      <c r="E7" s="161">
        <v>3.0</v>
      </c>
      <c r="F7" s="180">
        <f t="shared" si="1"/>
        <v>3600000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>
      <c r="A8" s="175">
        <v>4.0</v>
      </c>
      <c r="B8" s="182" t="s">
        <v>217</v>
      </c>
      <c r="C8" s="161" t="s">
        <v>215</v>
      </c>
      <c r="D8" s="177">
        <v>2000000.0</v>
      </c>
      <c r="E8" s="161">
        <v>12.0</v>
      </c>
      <c r="F8" s="180">
        <f t="shared" si="1"/>
        <v>24000000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>
      <c r="A9" s="175">
        <v>5.0</v>
      </c>
      <c r="B9" s="176" t="s">
        <v>218</v>
      </c>
      <c r="C9" s="161" t="s">
        <v>215</v>
      </c>
      <c r="D9" s="177">
        <f t="shared" ref="D9:D10" si="2">D8+200000</f>
        <v>2200000</v>
      </c>
      <c r="E9" s="161">
        <v>2.0</v>
      </c>
      <c r="F9" s="180">
        <f t="shared" si="1"/>
        <v>4400000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>
      <c r="A10" s="175">
        <v>6.0</v>
      </c>
      <c r="B10" s="176" t="s">
        <v>219</v>
      </c>
      <c r="C10" s="161" t="s">
        <v>215</v>
      </c>
      <c r="D10" s="177">
        <f t="shared" si="2"/>
        <v>2400000</v>
      </c>
      <c r="E10" s="161">
        <v>1.0</v>
      </c>
      <c r="F10" s="180">
        <f t="shared" si="1"/>
        <v>2400000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>
      <c r="A11" s="175">
        <v>5.0</v>
      </c>
      <c r="B11" s="176" t="s">
        <v>220</v>
      </c>
      <c r="C11" s="161" t="s">
        <v>215</v>
      </c>
      <c r="D11" s="177">
        <v>500000.0</v>
      </c>
      <c r="E11" s="161">
        <v>2.0</v>
      </c>
      <c r="F11" s="180">
        <f t="shared" si="1"/>
        <v>1000000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>
      <c r="A12" s="175">
        <v>6.0</v>
      </c>
      <c r="B12" s="176" t="s">
        <v>221</v>
      </c>
      <c r="C12" s="161" t="s">
        <v>215</v>
      </c>
      <c r="D12" s="177">
        <f t="shared" ref="D12:D13" si="3">D11+200000</f>
        <v>700000</v>
      </c>
      <c r="E12" s="161">
        <v>4.0</v>
      </c>
      <c r="F12" s="180">
        <f t="shared" si="1"/>
        <v>2800000</v>
      </c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>
      <c r="A13" s="175">
        <v>5.0</v>
      </c>
      <c r="B13" s="176" t="s">
        <v>222</v>
      </c>
      <c r="C13" s="161" t="s">
        <v>215</v>
      </c>
      <c r="D13" s="177">
        <f t="shared" si="3"/>
        <v>900000</v>
      </c>
      <c r="E13" s="161">
        <v>12.0</v>
      </c>
      <c r="F13" s="180">
        <f t="shared" si="1"/>
        <v>10800000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>
      <c r="A14" s="175">
        <v>6.0</v>
      </c>
      <c r="B14" s="176" t="s">
        <v>223</v>
      </c>
      <c r="C14" s="161" t="s">
        <v>215</v>
      </c>
      <c r="D14" s="177">
        <v>2.0E7</v>
      </c>
      <c r="E14" s="161">
        <v>2.0</v>
      </c>
      <c r="F14" s="180">
        <f t="shared" si="1"/>
        <v>40000000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>
      <c r="A15" s="175">
        <v>5.0</v>
      </c>
      <c r="B15" s="176" t="s">
        <v>224</v>
      </c>
      <c r="C15" s="161" t="s">
        <v>215</v>
      </c>
      <c r="D15" s="177">
        <v>1500000.0</v>
      </c>
      <c r="E15" s="161">
        <v>1.0</v>
      </c>
      <c r="F15" s="180">
        <f t="shared" si="1"/>
        <v>1500000</v>
      </c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>
      <c r="A16" s="175">
        <v>6.0</v>
      </c>
      <c r="B16" s="176" t="s">
        <v>225</v>
      </c>
      <c r="C16" s="161" t="s">
        <v>215</v>
      </c>
      <c r="D16" s="177">
        <f>10%*sum(D3:D15)</f>
        <v>4140000</v>
      </c>
      <c r="E16" s="161">
        <v>1.0</v>
      </c>
      <c r="F16" s="180">
        <f t="shared" si="1"/>
        <v>4140000</v>
      </c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>
      <c r="A17" s="183"/>
      <c r="B17" s="183" t="s">
        <v>209</v>
      </c>
      <c r="C17" s="183"/>
      <c r="D17" s="183"/>
      <c r="E17" s="183"/>
      <c r="F17" s="184">
        <f>SUM(F3:F16)</f>
        <v>115640000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>
      <c r="A18" s="156"/>
      <c r="B18" s="181"/>
      <c r="C18" s="156"/>
      <c r="D18" s="185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>
      <c r="A19" s="186" t="s">
        <v>133</v>
      </c>
      <c r="B19" s="186"/>
      <c r="C19" s="168" t="s">
        <v>203</v>
      </c>
      <c r="D19" s="170" t="s">
        <v>203</v>
      </c>
      <c r="E19" s="168" t="s">
        <v>203</v>
      </c>
      <c r="F19" s="168" t="s">
        <v>204</v>
      </c>
      <c r="G19" s="187" t="s">
        <v>204</v>
      </c>
      <c r="H19" s="187" t="s">
        <v>204</v>
      </c>
      <c r="I19" s="187" t="s">
        <v>204</v>
      </c>
      <c r="J19" s="187" t="s">
        <v>204</v>
      </c>
      <c r="K19" s="187" t="s">
        <v>203</v>
      </c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>
      <c r="A20" s="171"/>
      <c r="B20" s="172" t="s">
        <v>226</v>
      </c>
      <c r="C20" s="171" t="s">
        <v>206</v>
      </c>
      <c r="D20" s="173" t="s">
        <v>207</v>
      </c>
      <c r="E20" s="171" t="s">
        <v>227</v>
      </c>
      <c r="F20" s="188" t="s">
        <v>228</v>
      </c>
      <c r="G20" s="189" t="s">
        <v>229</v>
      </c>
      <c r="H20" s="189" t="s">
        <v>134</v>
      </c>
      <c r="I20" s="189" t="s">
        <v>230</v>
      </c>
      <c r="J20" s="189" t="s">
        <v>231</v>
      </c>
      <c r="K20" s="189" t="s">
        <v>197</v>
      </c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15.75" customHeight="1">
      <c r="A21" s="175">
        <v>1.0</v>
      </c>
      <c r="B21" s="181" t="s">
        <v>84</v>
      </c>
      <c r="C21" s="161" t="s">
        <v>215</v>
      </c>
      <c r="D21" s="177">
        <v>300000.0</v>
      </c>
      <c r="E21" s="161">
        <v>12.0</v>
      </c>
      <c r="F21" s="190">
        <f t="shared" ref="F21:F27" si="4">E21*D21</f>
        <v>3600000</v>
      </c>
      <c r="G21" s="191">
        <f>vlookup(B21,'05.REPORT'!$A$65:$B$71,2,0)</f>
        <v>20</v>
      </c>
      <c r="H21" s="192">
        <f t="shared" ref="H21:H27" si="5">F21/G21</f>
        <v>180000</v>
      </c>
      <c r="I21" s="191">
        <f>VLOOKUP(B21,'05.REPORT'!$A$65:$D$71,3,0)</f>
        <v>12</v>
      </c>
      <c r="J21" s="192">
        <f t="shared" ref="J21:J27" si="6">F21/I21</f>
        <v>300000</v>
      </c>
      <c r="K21" s="191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15.75" customHeight="1">
      <c r="A22" s="175">
        <v>2.0</v>
      </c>
      <c r="B22" s="181" t="s">
        <v>83</v>
      </c>
      <c r="C22" s="161" t="s">
        <v>215</v>
      </c>
      <c r="D22" s="177">
        <f t="shared" ref="D22:D27" si="7">D21+100000</f>
        <v>400000</v>
      </c>
      <c r="E22" s="161">
        <v>8.0</v>
      </c>
      <c r="F22" s="193">
        <f t="shared" si="4"/>
        <v>3200000</v>
      </c>
      <c r="G22" s="191">
        <f>vlookup(B22,'05.REPORT'!$A$65:$B$71,2,0)</f>
        <v>15</v>
      </c>
      <c r="H22" s="192">
        <f t="shared" si="5"/>
        <v>213333.3333</v>
      </c>
      <c r="I22" s="191">
        <f>VLOOKUP(B22,'05.REPORT'!$A$65:$D$71,3,0)</f>
        <v>12</v>
      </c>
      <c r="J22" s="192">
        <f t="shared" si="6"/>
        <v>266666.6667</v>
      </c>
      <c r="K22" s="191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15.75" customHeight="1">
      <c r="A23" s="175">
        <v>3.0</v>
      </c>
      <c r="B23" s="181" t="s">
        <v>97</v>
      </c>
      <c r="C23" s="161" t="s">
        <v>215</v>
      </c>
      <c r="D23" s="177">
        <f t="shared" si="7"/>
        <v>500000</v>
      </c>
      <c r="E23" s="161">
        <v>12.0</v>
      </c>
      <c r="F23" s="193">
        <f t="shared" si="4"/>
        <v>6000000</v>
      </c>
      <c r="G23" s="191" t="str">
        <f>vlookup(B23,'05.REPORT'!$A$65:$B$71,2,0)</f>
        <v>#N/A</v>
      </c>
      <c r="H23" s="192" t="str">
        <f t="shared" si="5"/>
        <v>#N/A</v>
      </c>
      <c r="I23" s="191" t="str">
        <f>VLOOKUP(B23,'05.REPORT'!$A$65:$D$71,3,0)</f>
        <v>#N/A</v>
      </c>
      <c r="J23" s="192" t="str">
        <f t="shared" si="6"/>
        <v>#N/A</v>
      </c>
      <c r="K23" s="191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15.75" customHeight="1">
      <c r="A24" s="175">
        <v>4.0</v>
      </c>
      <c r="B24" s="181" t="s">
        <v>82</v>
      </c>
      <c r="C24" s="161" t="s">
        <v>215</v>
      </c>
      <c r="D24" s="177">
        <f t="shared" si="7"/>
        <v>600000</v>
      </c>
      <c r="E24" s="161">
        <v>3.0</v>
      </c>
      <c r="F24" s="193">
        <f t="shared" si="4"/>
        <v>1800000</v>
      </c>
      <c r="G24" s="191">
        <f>vlookup(B24,'05.REPORT'!$A$65:$B$71,2,0)</f>
        <v>11</v>
      </c>
      <c r="H24" s="192">
        <f t="shared" si="5"/>
        <v>163636.3636</v>
      </c>
      <c r="I24" s="191">
        <f>VLOOKUP(B24,'05.REPORT'!$A$65:$D$71,3,0)</f>
        <v>10</v>
      </c>
      <c r="J24" s="192">
        <f t="shared" si="6"/>
        <v>180000</v>
      </c>
      <c r="K24" s="19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15.75" customHeight="1">
      <c r="A25" s="175">
        <v>5.0</v>
      </c>
      <c r="B25" s="181" t="s">
        <v>79</v>
      </c>
      <c r="C25" s="161" t="s">
        <v>215</v>
      </c>
      <c r="D25" s="177">
        <f t="shared" si="7"/>
        <v>700000</v>
      </c>
      <c r="E25" s="161">
        <v>5.0</v>
      </c>
      <c r="F25" s="193">
        <f t="shared" si="4"/>
        <v>3500000</v>
      </c>
      <c r="G25" s="191">
        <f>vlookup(B25,'05.REPORT'!$A$65:$B$71,2,0)</f>
        <v>14</v>
      </c>
      <c r="H25" s="192">
        <f t="shared" si="5"/>
        <v>250000</v>
      </c>
      <c r="I25" s="191">
        <f>VLOOKUP(B25,'05.REPORT'!$A$65:$D$71,3,0)</f>
        <v>7</v>
      </c>
      <c r="J25" s="192">
        <f t="shared" si="6"/>
        <v>500000</v>
      </c>
      <c r="K25" s="191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15.75" customHeight="1">
      <c r="A26" s="175">
        <v>6.0</v>
      </c>
      <c r="B26" s="181" t="s">
        <v>80</v>
      </c>
      <c r="C26" s="161" t="s">
        <v>215</v>
      </c>
      <c r="D26" s="177">
        <f t="shared" si="7"/>
        <v>800000</v>
      </c>
      <c r="E26" s="161">
        <v>1.0</v>
      </c>
      <c r="F26" s="193">
        <f t="shared" si="4"/>
        <v>800000</v>
      </c>
      <c r="G26" s="191">
        <f>vlookup(B26,'05.REPORT'!$A$65:$B$71,2,0)</f>
        <v>4</v>
      </c>
      <c r="H26" s="192">
        <f t="shared" si="5"/>
        <v>200000</v>
      </c>
      <c r="I26" s="191">
        <f>VLOOKUP(B26,'05.REPORT'!$A$65:$D$71,3,0)</f>
        <v>2</v>
      </c>
      <c r="J26" s="192">
        <f t="shared" si="6"/>
        <v>400000</v>
      </c>
      <c r="K26" s="191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15.75" customHeight="1">
      <c r="A27" s="175">
        <v>7.0</v>
      </c>
      <c r="B27" s="181" t="s">
        <v>81</v>
      </c>
      <c r="C27" s="161" t="s">
        <v>215</v>
      </c>
      <c r="D27" s="177">
        <f t="shared" si="7"/>
        <v>900000</v>
      </c>
      <c r="E27" s="161">
        <v>2.0</v>
      </c>
      <c r="F27" s="193">
        <f t="shared" si="4"/>
        <v>1800000</v>
      </c>
      <c r="G27" s="191">
        <f>vlookup(B27,'05.REPORT'!$A$65:$B$71,2,0)</f>
        <v>4</v>
      </c>
      <c r="H27" s="192">
        <f t="shared" si="5"/>
        <v>450000</v>
      </c>
      <c r="I27" s="191">
        <f>VLOOKUP(B27,'05.REPORT'!$A$65:$D$71,3,0)</f>
        <v>2</v>
      </c>
      <c r="J27" s="192">
        <f t="shared" si="6"/>
        <v>900000</v>
      </c>
      <c r="K27" s="191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15.75" customHeight="1">
      <c r="A28" s="194"/>
      <c r="B28" s="183" t="s">
        <v>209</v>
      </c>
      <c r="C28" s="194"/>
      <c r="D28" s="195"/>
      <c r="E28" s="194"/>
      <c r="F28" s="196">
        <f t="shared" ref="F28:K28" si="8">SUM(F21:F27)</f>
        <v>20700000</v>
      </c>
      <c r="G28" s="197" t="str">
        <f t="shared" si="8"/>
        <v>#N/A</v>
      </c>
      <c r="H28" s="198" t="str">
        <f t="shared" si="8"/>
        <v>#N/A</v>
      </c>
      <c r="I28" s="197" t="str">
        <f t="shared" si="8"/>
        <v>#N/A</v>
      </c>
      <c r="J28" s="198" t="str">
        <f t="shared" si="8"/>
        <v>#N/A</v>
      </c>
      <c r="K28" s="197">
        <f t="shared" si="8"/>
        <v>0</v>
      </c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15.75" customHeight="1">
      <c r="A29" s="156"/>
      <c r="B29" s="156"/>
      <c r="C29" s="156"/>
      <c r="D29" s="185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15.75" customHeight="1">
      <c r="A30" s="186" t="s">
        <v>232</v>
      </c>
      <c r="B30" s="186"/>
      <c r="C30" s="168" t="s">
        <v>204</v>
      </c>
      <c r="D30" s="168" t="s">
        <v>204</v>
      </c>
      <c r="E30" s="170" t="s">
        <v>204</v>
      </c>
      <c r="F30" s="170" t="s">
        <v>204</v>
      </c>
      <c r="G30" s="170" t="s">
        <v>204</v>
      </c>
      <c r="H30" s="170" t="s">
        <v>204</v>
      </c>
      <c r="I30" s="187" t="s">
        <v>203</v>
      </c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15.75" customHeight="1">
      <c r="A31" s="199"/>
      <c r="B31" s="200" t="s">
        <v>233</v>
      </c>
      <c r="C31" s="189" t="s">
        <v>229</v>
      </c>
      <c r="D31" s="189" t="s">
        <v>234</v>
      </c>
      <c r="E31" s="189" t="s">
        <v>235</v>
      </c>
      <c r="F31" s="189" t="s">
        <v>230</v>
      </c>
      <c r="G31" s="189" t="s">
        <v>236</v>
      </c>
      <c r="H31" s="189" t="s">
        <v>237</v>
      </c>
      <c r="I31" s="189" t="s">
        <v>197</v>
      </c>
      <c r="J31" s="156"/>
      <c r="K31" s="156"/>
      <c r="L31" s="156"/>
      <c r="M31" s="156"/>
      <c r="N31" s="156"/>
      <c r="O31" s="156"/>
      <c r="P31" s="154"/>
      <c r="Q31" s="154"/>
      <c r="R31" s="154"/>
      <c r="S31" s="154"/>
      <c r="T31" s="154"/>
      <c r="U31" s="154"/>
      <c r="V31" s="154"/>
      <c r="W31" s="154"/>
    </row>
    <row r="32" ht="15.75" customHeight="1">
      <c r="A32" s="201">
        <v>1.0</v>
      </c>
      <c r="B32" s="202" t="s">
        <v>38</v>
      </c>
      <c r="C32" s="203">
        <f>vlookup(B32,'05.REPORT'!$A$96:$B$109,2,0)</f>
        <v>8</v>
      </c>
      <c r="D32" s="204" t="str">
        <f t="shared" ref="D32:D51" si="9">C32/$C$52</f>
        <v>#N/A</v>
      </c>
      <c r="E32" s="205" t="str">
        <f t="shared" ref="E32:E51" si="10">D32*$F$17</f>
        <v>#N/A</v>
      </c>
      <c r="F32" s="191">
        <f>vlookup(B32,'05.REPORT'!$A$96:$H$110,8,0)</f>
        <v>4</v>
      </c>
      <c r="G32" s="204" t="str">
        <f t="shared" ref="G32:G51" si="11">F32/$F$52</f>
        <v>#N/A</v>
      </c>
      <c r="H32" s="205" t="str">
        <f t="shared" ref="H32:H51" si="12">G32*$F$17</f>
        <v>#N/A</v>
      </c>
      <c r="I32" s="191"/>
      <c r="J32" s="156"/>
      <c r="K32" s="156"/>
      <c r="L32" s="156"/>
      <c r="M32" s="156"/>
      <c r="N32" s="156"/>
      <c r="O32" s="156"/>
      <c r="P32" s="154"/>
      <c r="Q32" s="154"/>
      <c r="R32" s="154"/>
      <c r="S32" s="154"/>
      <c r="T32" s="154"/>
      <c r="U32" s="154"/>
      <c r="V32" s="154"/>
      <c r="W32" s="154"/>
    </row>
    <row r="33" ht="15.75" customHeight="1">
      <c r="A33" s="201">
        <v>2.0</v>
      </c>
      <c r="B33" s="202" t="s">
        <v>39</v>
      </c>
      <c r="C33" s="203">
        <f>vlookup(B33,'05.REPORT'!$A$96:$B$109,2,0)</f>
        <v>9</v>
      </c>
      <c r="D33" s="204" t="str">
        <f t="shared" si="9"/>
        <v>#N/A</v>
      </c>
      <c r="E33" s="205" t="str">
        <f t="shared" si="10"/>
        <v>#N/A</v>
      </c>
      <c r="F33" s="191">
        <f>vlookup(B33,'05.REPORT'!$A$96:$H$110,8,0)</f>
        <v>5</v>
      </c>
      <c r="G33" s="204" t="str">
        <f t="shared" si="11"/>
        <v>#N/A</v>
      </c>
      <c r="H33" s="205" t="str">
        <f t="shared" si="12"/>
        <v>#N/A</v>
      </c>
      <c r="I33" s="191"/>
      <c r="J33" s="156"/>
      <c r="K33" s="156"/>
      <c r="L33" s="156"/>
      <c r="M33" s="156"/>
      <c r="N33" s="156"/>
      <c r="O33" s="156"/>
      <c r="P33" s="154"/>
      <c r="Q33" s="154"/>
      <c r="R33" s="154"/>
      <c r="S33" s="154"/>
      <c r="T33" s="154"/>
      <c r="U33" s="154"/>
      <c r="V33" s="154"/>
      <c r="W33" s="154"/>
    </row>
    <row r="34" ht="15.75" customHeight="1">
      <c r="A34" s="201">
        <v>3.0</v>
      </c>
      <c r="B34" s="202" t="s">
        <v>40</v>
      </c>
      <c r="C34" s="203">
        <f>vlookup(B34,'05.REPORT'!$A$96:$B$109,2,0)</f>
        <v>4</v>
      </c>
      <c r="D34" s="204" t="str">
        <f t="shared" si="9"/>
        <v>#N/A</v>
      </c>
      <c r="E34" s="205" t="str">
        <f t="shared" si="10"/>
        <v>#N/A</v>
      </c>
      <c r="F34" s="191">
        <f>vlookup(B34,'05.REPORT'!$A$96:$H$110,8,0)</f>
        <v>1</v>
      </c>
      <c r="G34" s="204" t="str">
        <f t="shared" si="11"/>
        <v>#N/A</v>
      </c>
      <c r="H34" s="205" t="str">
        <f t="shared" si="12"/>
        <v>#N/A</v>
      </c>
      <c r="I34" s="191"/>
      <c r="J34" s="156"/>
      <c r="K34" s="156"/>
      <c r="L34" s="156"/>
      <c r="M34" s="156"/>
      <c r="N34" s="156"/>
      <c r="O34" s="156"/>
      <c r="P34" s="154"/>
      <c r="Q34" s="154"/>
      <c r="R34" s="154"/>
      <c r="S34" s="154"/>
      <c r="T34" s="154"/>
      <c r="U34" s="154"/>
      <c r="V34" s="154"/>
      <c r="W34" s="154"/>
    </row>
    <row r="35" ht="15.75" customHeight="1">
      <c r="A35" s="201">
        <v>4.0</v>
      </c>
      <c r="B35" s="202" t="s">
        <v>41</v>
      </c>
      <c r="C35" s="203">
        <f>vlookup(B35,'05.REPORT'!$A$96:$B$109,2,0)</f>
        <v>15</v>
      </c>
      <c r="D35" s="204" t="str">
        <f t="shared" si="9"/>
        <v>#N/A</v>
      </c>
      <c r="E35" s="205" t="str">
        <f t="shared" si="10"/>
        <v>#N/A</v>
      </c>
      <c r="F35" s="191">
        <f>vlookup(B35,'05.REPORT'!$A$96:$H$110,8,0)</f>
        <v>8</v>
      </c>
      <c r="G35" s="204" t="str">
        <f t="shared" si="11"/>
        <v>#N/A</v>
      </c>
      <c r="H35" s="205" t="str">
        <f t="shared" si="12"/>
        <v>#N/A</v>
      </c>
      <c r="I35" s="191"/>
      <c r="J35" s="156"/>
      <c r="K35" s="156"/>
      <c r="L35" s="156"/>
      <c r="M35" s="156"/>
      <c r="N35" s="156"/>
      <c r="O35" s="156"/>
      <c r="P35" s="154"/>
      <c r="Q35" s="154"/>
      <c r="R35" s="154"/>
      <c r="S35" s="154"/>
      <c r="T35" s="154"/>
      <c r="U35" s="154"/>
      <c r="V35" s="154"/>
      <c r="W35" s="154"/>
    </row>
    <row r="36" ht="15.75" customHeight="1">
      <c r="A36" s="201">
        <v>5.0</v>
      </c>
      <c r="B36" s="202" t="s">
        <v>42</v>
      </c>
      <c r="C36" s="203">
        <f>vlookup(B36,'05.REPORT'!$A$96:$B$109,2,0)</f>
        <v>7</v>
      </c>
      <c r="D36" s="204" t="str">
        <f t="shared" si="9"/>
        <v>#N/A</v>
      </c>
      <c r="E36" s="205" t="str">
        <f t="shared" si="10"/>
        <v>#N/A</v>
      </c>
      <c r="F36" s="191">
        <f>vlookup(B36,'05.REPORT'!$A$96:$H$110,8,0)</f>
        <v>3</v>
      </c>
      <c r="G36" s="204" t="str">
        <f t="shared" si="11"/>
        <v>#N/A</v>
      </c>
      <c r="H36" s="205" t="str">
        <f t="shared" si="12"/>
        <v>#N/A</v>
      </c>
      <c r="I36" s="191"/>
      <c r="J36" s="156"/>
      <c r="K36" s="156"/>
      <c r="L36" s="156"/>
      <c r="M36" s="156"/>
      <c r="N36" s="156"/>
      <c r="O36" s="156"/>
      <c r="P36" s="154"/>
      <c r="Q36" s="154"/>
      <c r="R36" s="154"/>
      <c r="S36" s="154"/>
      <c r="T36" s="154"/>
      <c r="U36" s="154"/>
      <c r="V36" s="154"/>
      <c r="W36" s="154"/>
    </row>
    <row r="37" ht="15.75" customHeight="1">
      <c r="A37" s="201">
        <v>6.0</v>
      </c>
      <c r="B37" s="202" t="s">
        <v>111</v>
      </c>
      <c r="C37" s="203">
        <f>vlookup(B37,'05.REPORT'!$A$96:$B$109,2,0)</f>
        <v>25</v>
      </c>
      <c r="D37" s="204" t="str">
        <f t="shared" si="9"/>
        <v>#N/A</v>
      </c>
      <c r="E37" s="205" t="str">
        <f t="shared" si="10"/>
        <v>#N/A</v>
      </c>
      <c r="F37" s="191">
        <f>vlookup(B37,'05.REPORT'!$A$96:$H$110,8,0)</f>
        <v>23</v>
      </c>
      <c r="G37" s="204" t="str">
        <f t="shared" si="11"/>
        <v>#N/A</v>
      </c>
      <c r="H37" s="205" t="str">
        <f t="shared" si="12"/>
        <v>#N/A</v>
      </c>
      <c r="I37" s="191"/>
      <c r="J37" s="156"/>
      <c r="K37" s="156"/>
      <c r="L37" s="156"/>
      <c r="M37" s="156"/>
      <c r="N37" s="156"/>
      <c r="O37" s="156"/>
      <c r="P37" s="154"/>
      <c r="Q37" s="154"/>
      <c r="R37" s="154"/>
      <c r="S37" s="154"/>
      <c r="T37" s="154"/>
      <c r="U37" s="154"/>
      <c r="V37" s="154"/>
      <c r="W37" s="154"/>
    </row>
    <row r="38" ht="15.75" customHeight="1">
      <c r="A38" s="201">
        <v>7.0</v>
      </c>
      <c r="B38" s="202" t="s">
        <v>44</v>
      </c>
      <c r="C38" s="203">
        <f>vlookup(B38,'05.REPORT'!$A$96:$B$109,2,0)</f>
        <v>7</v>
      </c>
      <c r="D38" s="204" t="str">
        <f t="shared" si="9"/>
        <v>#N/A</v>
      </c>
      <c r="E38" s="205" t="str">
        <f t="shared" si="10"/>
        <v>#N/A</v>
      </c>
      <c r="F38" s="191">
        <f>vlookup(B38,'05.REPORT'!$A$96:$H$110,8,0)</f>
        <v>3</v>
      </c>
      <c r="G38" s="204" t="str">
        <f t="shared" si="11"/>
        <v>#N/A</v>
      </c>
      <c r="H38" s="205" t="str">
        <f t="shared" si="12"/>
        <v>#N/A</v>
      </c>
      <c r="I38" s="191"/>
      <c r="J38" s="156"/>
      <c r="K38" s="156"/>
      <c r="L38" s="156"/>
      <c r="M38" s="156"/>
      <c r="N38" s="156"/>
      <c r="O38" s="156"/>
      <c r="P38" s="154"/>
      <c r="Q38" s="154"/>
      <c r="R38" s="154"/>
      <c r="S38" s="154"/>
      <c r="T38" s="154"/>
      <c r="U38" s="154"/>
      <c r="V38" s="154"/>
      <c r="W38" s="154"/>
    </row>
    <row r="39" ht="15.75" customHeight="1">
      <c r="A39" s="201">
        <v>8.0</v>
      </c>
      <c r="B39" s="202" t="s">
        <v>45</v>
      </c>
      <c r="C39" s="203">
        <f>vlookup(B39,'05.REPORT'!$A$96:$B$109,2,0)</f>
        <v>10</v>
      </c>
      <c r="D39" s="204" t="str">
        <f t="shared" si="9"/>
        <v>#N/A</v>
      </c>
      <c r="E39" s="205" t="str">
        <f t="shared" si="10"/>
        <v>#N/A</v>
      </c>
      <c r="F39" s="191">
        <f>vlookup(B39,'05.REPORT'!$A$96:$H$110,8,0)</f>
        <v>6</v>
      </c>
      <c r="G39" s="204" t="str">
        <f t="shared" si="11"/>
        <v>#N/A</v>
      </c>
      <c r="H39" s="205" t="str">
        <f t="shared" si="12"/>
        <v>#N/A</v>
      </c>
      <c r="I39" s="191"/>
      <c r="J39" s="156"/>
      <c r="K39" s="156"/>
      <c r="L39" s="156"/>
      <c r="M39" s="156"/>
      <c r="N39" s="156"/>
      <c r="O39" s="156"/>
      <c r="P39" s="154"/>
      <c r="Q39" s="154"/>
      <c r="R39" s="154"/>
      <c r="S39" s="154"/>
      <c r="T39" s="154"/>
      <c r="U39" s="154"/>
      <c r="V39" s="154"/>
      <c r="W39" s="154"/>
    </row>
    <row r="40" ht="15.75" customHeight="1">
      <c r="A40" s="201">
        <v>9.0</v>
      </c>
      <c r="B40" s="202" t="s">
        <v>201</v>
      </c>
      <c r="C40" s="203" t="str">
        <f>vlookup(B40,'05.REPORT'!$A$96:$B$109,2,0)</f>
        <v>#N/A</v>
      </c>
      <c r="D40" s="204" t="str">
        <f t="shared" si="9"/>
        <v>#N/A</v>
      </c>
      <c r="E40" s="205" t="str">
        <f t="shared" si="10"/>
        <v>#N/A</v>
      </c>
      <c r="F40" s="191" t="str">
        <f>vlookup(B40,'05.REPORT'!$A$96:$H$110,8,0)</f>
        <v>#N/A</v>
      </c>
      <c r="G40" s="204" t="str">
        <f t="shared" si="11"/>
        <v>#N/A</v>
      </c>
      <c r="H40" s="205" t="str">
        <f t="shared" si="12"/>
        <v>#N/A</v>
      </c>
      <c r="I40" s="191"/>
      <c r="J40" s="156"/>
      <c r="K40" s="156"/>
      <c r="L40" s="156"/>
      <c r="M40" s="156"/>
      <c r="N40" s="156"/>
      <c r="O40" s="156"/>
      <c r="P40" s="154"/>
      <c r="Q40" s="154"/>
      <c r="R40" s="154"/>
      <c r="S40" s="154"/>
      <c r="T40" s="154"/>
      <c r="U40" s="154"/>
      <c r="V40" s="154"/>
      <c r="W40" s="154"/>
    </row>
    <row r="41" ht="15.75" customHeight="1">
      <c r="A41" s="201">
        <v>10.0</v>
      </c>
      <c r="B41" s="202"/>
      <c r="C41" s="203"/>
      <c r="D41" s="204" t="str">
        <f t="shared" si="9"/>
        <v>#N/A</v>
      </c>
      <c r="E41" s="205" t="str">
        <f t="shared" si="10"/>
        <v>#N/A</v>
      </c>
      <c r="F41" s="191"/>
      <c r="G41" s="204" t="str">
        <f t="shared" si="11"/>
        <v>#N/A</v>
      </c>
      <c r="H41" s="205" t="str">
        <f t="shared" si="12"/>
        <v>#N/A</v>
      </c>
      <c r="I41" s="191"/>
      <c r="J41" s="156"/>
      <c r="K41" s="156"/>
      <c r="L41" s="156"/>
      <c r="M41" s="156"/>
      <c r="N41" s="156"/>
      <c r="O41" s="156"/>
      <c r="P41" s="154"/>
      <c r="Q41" s="154"/>
      <c r="R41" s="154"/>
      <c r="S41" s="154"/>
      <c r="T41" s="154"/>
      <c r="U41" s="154"/>
      <c r="V41" s="154"/>
      <c r="W41" s="154"/>
    </row>
    <row r="42" ht="15.75" customHeight="1">
      <c r="A42" s="201">
        <v>11.0</v>
      </c>
      <c r="B42" s="202"/>
      <c r="C42" s="203"/>
      <c r="D42" s="204" t="str">
        <f t="shared" si="9"/>
        <v>#N/A</v>
      </c>
      <c r="E42" s="205" t="str">
        <f t="shared" si="10"/>
        <v>#N/A</v>
      </c>
      <c r="F42" s="191"/>
      <c r="G42" s="204" t="str">
        <f t="shared" si="11"/>
        <v>#N/A</v>
      </c>
      <c r="H42" s="205" t="str">
        <f t="shared" si="12"/>
        <v>#N/A</v>
      </c>
      <c r="I42" s="191"/>
      <c r="J42" s="156"/>
      <c r="K42" s="156"/>
      <c r="L42" s="156"/>
      <c r="M42" s="156"/>
      <c r="N42" s="156"/>
      <c r="O42" s="156"/>
      <c r="P42" s="154"/>
      <c r="Q42" s="154"/>
      <c r="R42" s="154"/>
      <c r="S42" s="154"/>
      <c r="T42" s="154"/>
      <c r="U42" s="154"/>
      <c r="V42" s="154"/>
      <c r="W42" s="154"/>
    </row>
    <row r="43" ht="15.75" customHeight="1">
      <c r="A43" s="201">
        <v>12.0</v>
      </c>
      <c r="B43" s="202"/>
      <c r="C43" s="203"/>
      <c r="D43" s="204" t="str">
        <f t="shared" si="9"/>
        <v>#N/A</v>
      </c>
      <c r="E43" s="205" t="str">
        <f t="shared" si="10"/>
        <v>#N/A</v>
      </c>
      <c r="F43" s="191"/>
      <c r="G43" s="204" t="str">
        <f t="shared" si="11"/>
        <v>#N/A</v>
      </c>
      <c r="H43" s="205" t="str">
        <f t="shared" si="12"/>
        <v>#N/A</v>
      </c>
      <c r="I43" s="191"/>
      <c r="J43" s="156"/>
      <c r="K43" s="156"/>
      <c r="L43" s="156"/>
      <c r="M43" s="156"/>
      <c r="N43" s="156"/>
      <c r="O43" s="156"/>
      <c r="P43" s="154"/>
      <c r="Q43" s="154"/>
      <c r="R43" s="154"/>
      <c r="S43" s="154"/>
      <c r="T43" s="154"/>
      <c r="U43" s="154"/>
      <c r="V43" s="154"/>
      <c r="W43" s="154"/>
    </row>
    <row r="44" ht="15.75" customHeight="1">
      <c r="A44" s="201">
        <v>13.0</v>
      </c>
      <c r="B44" s="202"/>
      <c r="C44" s="203"/>
      <c r="D44" s="204" t="str">
        <f t="shared" si="9"/>
        <v>#N/A</v>
      </c>
      <c r="E44" s="205" t="str">
        <f t="shared" si="10"/>
        <v>#N/A</v>
      </c>
      <c r="F44" s="191"/>
      <c r="G44" s="204" t="str">
        <f t="shared" si="11"/>
        <v>#N/A</v>
      </c>
      <c r="H44" s="205" t="str">
        <f t="shared" si="12"/>
        <v>#N/A</v>
      </c>
      <c r="I44" s="191"/>
      <c r="J44" s="156"/>
      <c r="K44" s="156"/>
      <c r="L44" s="156"/>
      <c r="M44" s="156"/>
      <c r="N44" s="156"/>
      <c r="O44" s="156"/>
      <c r="P44" s="154"/>
      <c r="Q44" s="154"/>
      <c r="R44" s="154"/>
      <c r="S44" s="154"/>
      <c r="T44" s="154"/>
      <c r="U44" s="154"/>
      <c r="V44" s="154"/>
      <c r="W44" s="154"/>
    </row>
    <row r="45" ht="15.75" customHeight="1">
      <c r="A45" s="201">
        <v>14.0</v>
      </c>
      <c r="B45" s="202"/>
      <c r="C45" s="203"/>
      <c r="D45" s="204" t="str">
        <f t="shared" si="9"/>
        <v>#N/A</v>
      </c>
      <c r="E45" s="205" t="str">
        <f t="shared" si="10"/>
        <v>#N/A</v>
      </c>
      <c r="F45" s="191"/>
      <c r="G45" s="204" t="str">
        <f t="shared" si="11"/>
        <v>#N/A</v>
      </c>
      <c r="H45" s="205" t="str">
        <f t="shared" si="12"/>
        <v>#N/A</v>
      </c>
      <c r="I45" s="191"/>
      <c r="J45" s="156"/>
      <c r="K45" s="156"/>
      <c r="L45" s="156"/>
      <c r="M45" s="156"/>
      <c r="N45" s="156"/>
      <c r="O45" s="156"/>
      <c r="P45" s="154"/>
      <c r="Q45" s="154"/>
      <c r="R45" s="154"/>
      <c r="S45" s="154"/>
      <c r="T45" s="154"/>
      <c r="U45" s="154"/>
      <c r="V45" s="154"/>
      <c r="W45" s="154"/>
    </row>
    <row r="46" ht="15.75" customHeight="1">
      <c r="A46" s="201">
        <v>15.0</v>
      </c>
      <c r="B46" s="202"/>
      <c r="C46" s="203"/>
      <c r="D46" s="204" t="str">
        <f t="shared" si="9"/>
        <v>#N/A</v>
      </c>
      <c r="E46" s="205" t="str">
        <f t="shared" si="10"/>
        <v>#N/A</v>
      </c>
      <c r="F46" s="191"/>
      <c r="G46" s="204" t="str">
        <f t="shared" si="11"/>
        <v>#N/A</v>
      </c>
      <c r="H46" s="205" t="str">
        <f t="shared" si="12"/>
        <v>#N/A</v>
      </c>
      <c r="I46" s="191"/>
      <c r="J46" s="156"/>
      <c r="K46" s="156"/>
      <c r="L46" s="156"/>
      <c r="M46" s="156"/>
      <c r="N46" s="156"/>
      <c r="O46" s="156"/>
      <c r="P46" s="154"/>
      <c r="Q46" s="154"/>
      <c r="R46" s="154"/>
      <c r="S46" s="154"/>
      <c r="T46" s="154"/>
      <c r="U46" s="154"/>
      <c r="V46" s="154"/>
      <c r="W46" s="154"/>
    </row>
    <row r="47" ht="15.75" customHeight="1">
      <c r="A47" s="201">
        <v>16.0</v>
      </c>
      <c r="B47" s="202"/>
      <c r="C47" s="203"/>
      <c r="D47" s="204" t="str">
        <f t="shared" si="9"/>
        <v>#N/A</v>
      </c>
      <c r="E47" s="205" t="str">
        <f t="shared" si="10"/>
        <v>#N/A</v>
      </c>
      <c r="F47" s="191"/>
      <c r="G47" s="204" t="str">
        <f t="shared" si="11"/>
        <v>#N/A</v>
      </c>
      <c r="H47" s="205" t="str">
        <f t="shared" si="12"/>
        <v>#N/A</v>
      </c>
      <c r="I47" s="191"/>
      <c r="J47" s="156"/>
      <c r="K47" s="156"/>
      <c r="L47" s="156"/>
      <c r="M47" s="156"/>
      <c r="N47" s="156"/>
      <c r="O47" s="156"/>
      <c r="P47" s="154"/>
      <c r="Q47" s="154"/>
      <c r="R47" s="154"/>
      <c r="S47" s="154"/>
      <c r="T47" s="154"/>
      <c r="U47" s="154"/>
      <c r="V47" s="154"/>
      <c r="W47" s="154"/>
    </row>
    <row r="48" ht="15.75" customHeight="1">
      <c r="A48" s="201">
        <v>17.0</v>
      </c>
      <c r="B48" s="202"/>
      <c r="C48" s="203"/>
      <c r="D48" s="204" t="str">
        <f t="shared" si="9"/>
        <v>#N/A</v>
      </c>
      <c r="E48" s="205" t="str">
        <f t="shared" si="10"/>
        <v>#N/A</v>
      </c>
      <c r="F48" s="191"/>
      <c r="G48" s="204" t="str">
        <f t="shared" si="11"/>
        <v>#N/A</v>
      </c>
      <c r="H48" s="205" t="str">
        <f t="shared" si="12"/>
        <v>#N/A</v>
      </c>
      <c r="I48" s="191"/>
      <c r="J48" s="156"/>
      <c r="K48" s="156"/>
      <c r="L48" s="156"/>
      <c r="M48" s="156"/>
      <c r="N48" s="156"/>
      <c r="O48" s="156"/>
      <c r="P48" s="154"/>
      <c r="Q48" s="154"/>
      <c r="R48" s="154"/>
      <c r="S48" s="154"/>
      <c r="T48" s="154"/>
      <c r="U48" s="154"/>
      <c r="V48" s="154"/>
      <c r="W48" s="154"/>
    </row>
    <row r="49" ht="15.75" customHeight="1">
      <c r="A49" s="201">
        <v>18.0</v>
      </c>
      <c r="B49" s="202"/>
      <c r="C49" s="203"/>
      <c r="D49" s="204" t="str">
        <f t="shared" si="9"/>
        <v>#N/A</v>
      </c>
      <c r="E49" s="205" t="str">
        <f t="shared" si="10"/>
        <v>#N/A</v>
      </c>
      <c r="F49" s="191"/>
      <c r="G49" s="204" t="str">
        <f t="shared" si="11"/>
        <v>#N/A</v>
      </c>
      <c r="H49" s="205" t="str">
        <f t="shared" si="12"/>
        <v>#N/A</v>
      </c>
      <c r="I49" s="191"/>
      <c r="J49" s="156"/>
      <c r="K49" s="156"/>
      <c r="L49" s="156"/>
      <c r="M49" s="156"/>
      <c r="N49" s="156"/>
      <c r="O49" s="156"/>
      <c r="P49" s="154"/>
      <c r="Q49" s="154"/>
      <c r="R49" s="154"/>
      <c r="S49" s="154"/>
      <c r="T49" s="154"/>
      <c r="U49" s="154"/>
      <c r="V49" s="154"/>
      <c r="W49" s="154"/>
    </row>
    <row r="50" ht="15.75" customHeight="1">
      <c r="A50" s="201">
        <v>19.0</v>
      </c>
      <c r="B50" s="202"/>
      <c r="C50" s="203"/>
      <c r="D50" s="204" t="str">
        <f t="shared" si="9"/>
        <v>#N/A</v>
      </c>
      <c r="E50" s="205" t="str">
        <f t="shared" si="10"/>
        <v>#N/A</v>
      </c>
      <c r="F50" s="191"/>
      <c r="G50" s="204" t="str">
        <f t="shared" si="11"/>
        <v>#N/A</v>
      </c>
      <c r="H50" s="205" t="str">
        <f t="shared" si="12"/>
        <v>#N/A</v>
      </c>
      <c r="I50" s="191"/>
      <c r="J50" s="156"/>
      <c r="K50" s="156"/>
      <c r="L50" s="156"/>
      <c r="M50" s="156"/>
      <c r="N50" s="156"/>
      <c r="O50" s="156"/>
      <c r="P50" s="154"/>
      <c r="Q50" s="154"/>
      <c r="R50" s="154"/>
      <c r="S50" s="154"/>
      <c r="T50" s="154"/>
      <c r="U50" s="154"/>
      <c r="V50" s="154"/>
      <c r="W50" s="154"/>
    </row>
    <row r="51" ht="15.75" customHeight="1">
      <c r="A51" s="201">
        <v>20.0</v>
      </c>
      <c r="B51" s="202"/>
      <c r="C51" s="203"/>
      <c r="D51" s="204" t="str">
        <f t="shared" si="9"/>
        <v>#N/A</v>
      </c>
      <c r="E51" s="205" t="str">
        <f t="shared" si="10"/>
        <v>#N/A</v>
      </c>
      <c r="F51" s="191"/>
      <c r="G51" s="204" t="str">
        <f t="shared" si="11"/>
        <v>#N/A</v>
      </c>
      <c r="H51" s="205" t="str">
        <f t="shared" si="12"/>
        <v>#N/A</v>
      </c>
      <c r="I51" s="191"/>
      <c r="J51" s="156"/>
      <c r="K51" s="156"/>
      <c r="L51" s="156"/>
      <c r="M51" s="156"/>
      <c r="N51" s="156"/>
      <c r="O51" s="156"/>
      <c r="P51" s="154"/>
      <c r="Q51" s="154"/>
      <c r="R51" s="154"/>
      <c r="S51" s="154"/>
      <c r="T51" s="154"/>
      <c r="U51" s="154"/>
      <c r="V51" s="154"/>
      <c r="W51" s="154"/>
    </row>
    <row r="52" ht="15.75" customHeight="1">
      <c r="A52" s="197"/>
      <c r="B52" s="197" t="s">
        <v>209</v>
      </c>
      <c r="C52" s="197" t="str">
        <f t="shared" ref="C52:H52" si="13">SUM(C32:C51)</f>
        <v>#N/A</v>
      </c>
      <c r="D52" s="197" t="str">
        <f t="shared" si="13"/>
        <v>#N/A</v>
      </c>
      <c r="E52" s="197" t="str">
        <f t="shared" si="13"/>
        <v>#N/A</v>
      </c>
      <c r="F52" s="197" t="str">
        <f t="shared" si="13"/>
        <v>#N/A</v>
      </c>
      <c r="G52" s="197" t="str">
        <f t="shared" si="13"/>
        <v>#N/A</v>
      </c>
      <c r="H52" s="197" t="str">
        <f t="shared" si="13"/>
        <v>#N/A</v>
      </c>
      <c r="I52" s="197"/>
      <c r="J52" s="156"/>
      <c r="K52" s="156"/>
      <c r="L52" s="174"/>
      <c r="M52" s="174"/>
      <c r="N52" s="174"/>
      <c r="O52" s="174"/>
      <c r="P52" s="206"/>
      <c r="Q52" s="206"/>
      <c r="R52" s="206"/>
      <c r="S52" s="206"/>
      <c r="T52" s="206"/>
      <c r="U52" s="206"/>
      <c r="V52" s="206"/>
      <c r="W52" s="206"/>
    </row>
    <row r="53" ht="15.75" customHeight="1">
      <c r="A53" s="156"/>
      <c r="B53" s="154"/>
      <c r="C53" s="156"/>
      <c r="D53" s="185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</row>
    <row r="54" ht="15.75" customHeight="1">
      <c r="A54" s="186" t="s">
        <v>238</v>
      </c>
      <c r="B54" s="186"/>
      <c r="C54" s="156"/>
      <c r="D54" s="185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</row>
    <row r="55" ht="15.75" customHeight="1">
      <c r="A55" s="156"/>
      <c r="B55" s="154"/>
      <c r="C55" s="156"/>
      <c r="D55" s="18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</row>
    <row r="56" ht="15.75" customHeight="1">
      <c r="A56" s="207"/>
      <c r="B56" s="207" t="s">
        <v>27</v>
      </c>
      <c r="C56" s="208" t="s">
        <v>35</v>
      </c>
      <c r="D56" s="209" t="s">
        <v>239</v>
      </c>
      <c r="E56" s="48"/>
      <c r="F56" s="156"/>
      <c r="G56" s="156"/>
      <c r="H56" s="156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</row>
    <row r="57" ht="15.75" customHeight="1">
      <c r="A57" s="210">
        <v>1.0</v>
      </c>
      <c r="B57" s="211" t="s">
        <v>15</v>
      </c>
      <c r="C57" s="191">
        <v>11.0</v>
      </c>
      <c r="D57" s="212">
        <f t="shared" ref="D57:D62" si="14">C57*$F$17/$C$62</f>
        <v>22715000</v>
      </c>
      <c r="E57" s="48"/>
      <c r="F57" s="156"/>
      <c r="G57" s="156"/>
      <c r="H57" s="156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</row>
    <row r="58" ht="15.75" customHeight="1">
      <c r="A58" s="210">
        <v>2.0</v>
      </c>
      <c r="B58" s="211" t="s">
        <v>16</v>
      </c>
      <c r="C58" s="191">
        <v>0.0</v>
      </c>
      <c r="D58" s="212">
        <f t="shared" si="14"/>
        <v>0</v>
      </c>
      <c r="E58" s="48"/>
      <c r="F58" s="156"/>
      <c r="G58" s="156"/>
      <c r="H58" s="156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</row>
    <row r="59" ht="15.75" customHeight="1">
      <c r="A59" s="210">
        <v>3.0</v>
      </c>
      <c r="B59" s="211" t="s">
        <v>17</v>
      </c>
      <c r="C59" s="191">
        <v>12.0</v>
      </c>
      <c r="D59" s="212">
        <f t="shared" si="14"/>
        <v>24780000</v>
      </c>
      <c r="E59" s="48"/>
      <c r="F59" s="156"/>
      <c r="G59" s="156"/>
      <c r="H59" s="156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</row>
    <row r="60" ht="15.75" customHeight="1">
      <c r="A60" s="210">
        <v>4.0</v>
      </c>
      <c r="B60" s="211" t="s">
        <v>18</v>
      </c>
      <c r="C60" s="191">
        <v>20.0</v>
      </c>
      <c r="D60" s="212">
        <f t="shared" si="14"/>
        <v>41300000</v>
      </c>
      <c r="E60" s="48"/>
      <c r="F60" s="156"/>
      <c r="G60" s="156"/>
      <c r="H60" s="156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</row>
    <row r="61" ht="15.75" customHeight="1">
      <c r="A61" s="210">
        <v>5.0</v>
      </c>
      <c r="B61" s="211" t="s">
        <v>19</v>
      </c>
      <c r="C61" s="191">
        <v>13.0</v>
      </c>
      <c r="D61" s="212">
        <f t="shared" si="14"/>
        <v>26845000</v>
      </c>
      <c r="E61" s="48"/>
      <c r="F61" s="156"/>
      <c r="G61" s="156"/>
      <c r="H61" s="156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</row>
    <row r="62" ht="15.75" customHeight="1">
      <c r="A62" s="210"/>
      <c r="B62" s="211" t="s">
        <v>29</v>
      </c>
      <c r="C62" s="191">
        <v>56.0</v>
      </c>
      <c r="D62" s="212">
        <f t="shared" si="14"/>
        <v>115640000</v>
      </c>
      <c r="E62" s="48"/>
      <c r="F62" s="156"/>
      <c r="G62" s="156"/>
      <c r="H62" s="156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</row>
    <row r="63" ht="15.75" customHeight="1">
      <c r="A63" s="156"/>
      <c r="B63" s="156"/>
      <c r="C63" s="156"/>
      <c r="D63" s="156"/>
      <c r="E63" s="156"/>
      <c r="F63" s="156"/>
      <c r="G63" s="156"/>
      <c r="H63" s="156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</row>
    <row r="64" ht="15.75" customHeight="1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</row>
    <row r="65" ht="15.75" customHeight="1">
      <c r="A65" s="58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</row>
    <row r="66" ht="15.75" customHeight="1"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</row>
    <row r="67" ht="15.75" customHeight="1"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</row>
    <row r="68" ht="15.75" customHeight="1"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</row>
    <row r="69" ht="15.75" customHeight="1"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</row>
    <row r="70" ht="15.75" customHeight="1"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</row>
    <row r="71" ht="15.75" customHeight="1"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</row>
    <row r="72" ht="15.75" customHeight="1"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</row>
    <row r="73" ht="15.75" customHeight="1"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</row>
    <row r="74" ht="15.75" customHeight="1"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</row>
    <row r="75" ht="15.75" customHeight="1"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</row>
    <row r="76" ht="15.75" customHeight="1"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</row>
    <row r="77" ht="15.75" customHeight="1"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</row>
    <row r="78" ht="15.75" customHeight="1"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</row>
    <row r="79" ht="15.75" customHeight="1"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</row>
    <row r="80" ht="15.75" customHeight="1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</row>
    <row r="81" ht="15.75" customHeight="1">
      <c r="A81" s="156"/>
      <c r="B81" s="156"/>
      <c r="C81" s="156"/>
      <c r="D81" s="185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</row>
    <row r="82" ht="15.75" customHeight="1">
      <c r="A82" s="156"/>
      <c r="B82" s="156"/>
      <c r="C82" s="156"/>
      <c r="D82" s="185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</row>
    <row r="83" ht="15.75" customHeight="1">
      <c r="A83" s="156"/>
      <c r="B83" s="156"/>
      <c r="C83" s="156"/>
      <c r="D83" s="185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</row>
    <row r="84" ht="15.75" customHeight="1">
      <c r="A84" s="156"/>
      <c r="B84" s="156"/>
      <c r="C84" s="156"/>
      <c r="D84" s="185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</row>
    <row r="85" ht="15.75" customHeight="1">
      <c r="A85" s="156"/>
      <c r="B85" s="156"/>
      <c r="C85" s="156"/>
      <c r="D85" s="185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</row>
    <row r="86" ht="15.75" customHeight="1">
      <c r="A86" s="156"/>
      <c r="B86" s="156"/>
      <c r="C86" s="156"/>
      <c r="D86" s="185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</row>
    <row r="87" ht="15.75" customHeight="1">
      <c r="A87" s="156"/>
      <c r="B87" s="156"/>
      <c r="C87" s="156"/>
      <c r="D87" s="185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</row>
    <row r="88" ht="15.75" customHeight="1">
      <c r="A88" s="156"/>
      <c r="B88" s="156"/>
      <c r="C88" s="156"/>
      <c r="D88" s="185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</row>
    <row r="89" ht="15.75" customHeight="1">
      <c r="A89" s="156"/>
      <c r="B89" s="156"/>
      <c r="C89" s="156"/>
      <c r="D89" s="185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</row>
    <row r="90" ht="15.75" customHeight="1">
      <c r="A90" s="156"/>
      <c r="B90" s="156"/>
      <c r="C90" s="156"/>
      <c r="D90" s="185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</row>
    <row r="91" ht="15.75" customHeight="1">
      <c r="A91" s="156"/>
      <c r="B91" s="156"/>
      <c r="C91" s="156"/>
      <c r="D91" s="185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</row>
    <row r="92" ht="15.75" customHeight="1">
      <c r="A92" s="156"/>
      <c r="B92" s="156"/>
      <c r="C92" s="156"/>
      <c r="D92" s="185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</row>
    <row r="93" ht="15.75" customHeight="1">
      <c r="A93" s="156"/>
      <c r="B93" s="156"/>
      <c r="C93" s="156"/>
      <c r="D93" s="185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</row>
    <row r="94" ht="15.75" customHeight="1">
      <c r="A94" s="156"/>
      <c r="B94" s="156"/>
      <c r="C94" s="156"/>
      <c r="D94" s="185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</row>
    <row r="95" ht="15.75" customHeight="1">
      <c r="A95" s="156"/>
      <c r="B95" s="156"/>
      <c r="C95" s="156"/>
      <c r="D95" s="185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</row>
    <row r="96" ht="15.75" customHeight="1">
      <c r="A96" s="156"/>
      <c r="B96" s="156"/>
      <c r="C96" s="156"/>
      <c r="D96" s="185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</row>
    <row r="97" ht="15.75" customHeight="1">
      <c r="A97" s="156"/>
      <c r="B97" s="156"/>
      <c r="C97" s="156"/>
      <c r="D97" s="185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</row>
    <row r="98" ht="15.75" customHeight="1">
      <c r="A98" s="156"/>
      <c r="B98" s="156"/>
      <c r="C98" s="156"/>
      <c r="D98" s="185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</row>
    <row r="99" ht="15.75" customHeight="1">
      <c r="A99" s="156"/>
      <c r="B99" s="156"/>
      <c r="C99" s="156"/>
      <c r="D99" s="185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</row>
    <row r="100" ht="15.75" customHeight="1">
      <c r="A100" s="156"/>
      <c r="B100" s="156"/>
      <c r="C100" s="156"/>
      <c r="D100" s="185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</row>
    <row r="101" ht="15.75" customHeight="1">
      <c r="A101" s="156"/>
      <c r="B101" s="156"/>
      <c r="C101" s="156"/>
      <c r="D101" s="185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</row>
    <row r="102" ht="15.75" customHeight="1">
      <c r="A102" s="156"/>
      <c r="B102" s="156"/>
      <c r="C102" s="156"/>
      <c r="D102" s="185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</row>
    <row r="103" ht="15.75" customHeight="1">
      <c r="A103" s="156"/>
      <c r="B103" s="156"/>
      <c r="C103" s="156"/>
      <c r="D103" s="185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</row>
    <row r="104" ht="15.75" customHeight="1">
      <c r="A104" s="156"/>
      <c r="B104" s="156"/>
      <c r="C104" s="156"/>
      <c r="D104" s="185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</row>
    <row r="105" ht="15.75" customHeight="1">
      <c r="A105" s="156"/>
      <c r="B105" s="156"/>
      <c r="C105" s="156"/>
      <c r="D105" s="185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</row>
    <row r="106" ht="15.75" customHeight="1">
      <c r="A106" s="156"/>
      <c r="B106" s="156"/>
      <c r="C106" s="156"/>
      <c r="D106" s="185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</row>
    <row r="107" ht="15.75" customHeight="1">
      <c r="A107" s="156"/>
      <c r="B107" s="156"/>
      <c r="C107" s="156"/>
      <c r="D107" s="185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</row>
    <row r="108" ht="15.75" customHeight="1">
      <c r="A108" s="156"/>
      <c r="B108" s="156"/>
      <c r="C108" s="156"/>
      <c r="D108" s="185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</row>
    <row r="109" ht="15.75" customHeight="1">
      <c r="A109" s="156"/>
      <c r="B109" s="156"/>
      <c r="C109" s="156"/>
      <c r="D109" s="185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</row>
    <row r="110" ht="15.75" customHeight="1">
      <c r="A110" s="156"/>
      <c r="B110" s="156"/>
      <c r="C110" s="156"/>
      <c r="D110" s="185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</row>
    <row r="111" ht="15.75" customHeight="1">
      <c r="A111" s="156"/>
      <c r="B111" s="156"/>
      <c r="C111" s="156"/>
      <c r="D111" s="185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</row>
    <row r="112" ht="15.75" customHeight="1">
      <c r="A112" s="156"/>
      <c r="B112" s="156"/>
      <c r="C112" s="156"/>
      <c r="D112" s="185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</row>
    <row r="113" ht="15.75" customHeight="1">
      <c r="A113" s="156"/>
      <c r="B113" s="156"/>
      <c r="C113" s="156"/>
      <c r="D113" s="185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</row>
    <row r="114" ht="15.75" customHeight="1">
      <c r="A114" s="156"/>
      <c r="B114" s="156"/>
      <c r="C114" s="156"/>
      <c r="D114" s="185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</row>
    <row r="115" ht="15.75" customHeight="1">
      <c r="A115" s="156"/>
      <c r="B115" s="156"/>
      <c r="C115" s="156"/>
      <c r="D115" s="185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</row>
    <row r="116" ht="15.75" customHeight="1">
      <c r="A116" s="156"/>
      <c r="B116" s="156"/>
      <c r="C116" s="156"/>
      <c r="D116" s="185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</row>
    <row r="117" ht="15.75" customHeight="1">
      <c r="A117" s="156"/>
      <c r="B117" s="156"/>
      <c r="C117" s="156"/>
      <c r="D117" s="185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</row>
    <row r="118" ht="15.75" customHeight="1">
      <c r="A118" s="156"/>
      <c r="B118" s="156"/>
      <c r="C118" s="156"/>
      <c r="D118" s="185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</row>
    <row r="119" ht="15.75" customHeight="1">
      <c r="A119" s="156"/>
      <c r="B119" s="156"/>
      <c r="C119" s="156"/>
      <c r="D119" s="185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</row>
    <row r="120" ht="15.75" customHeight="1">
      <c r="A120" s="156"/>
      <c r="B120" s="156"/>
      <c r="C120" s="156"/>
      <c r="D120" s="185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</row>
    <row r="121" ht="15.75" customHeight="1">
      <c r="A121" s="156"/>
      <c r="B121" s="156"/>
      <c r="C121" s="156"/>
      <c r="D121" s="185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</row>
    <row r="122" ht="15.75" customHeight="1">
      <c r="A122" s="156"/>
      <c r="B122" s="156"/>
      <c r="C122" s="156"/>
      <c r="D122" s="185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</row>
    <row r="123" ht="15.75" customHeight="1">
      <c r="A123" s="156"/>
      <c r="B123" s="156"/>
      <c r="C123" s="156"/>
      <c r="D123" s="185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</row>
    <row r="124" ht="15.75" customHeight="1">
      <c r="A124" s="156"/>
      <c r="B124" s="156"/>
      <c r="C124" s="156"/>
      <c r="D124" s="185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</row>
    <row r="125" ht="15.75" customHeight="1">
      <c r="A125" s="156"/>
      <c r="B125" s="156"/>
      <c r="C125" s="156"/>
      <c r="D125" s="185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</row>
    <row r="126" ht="15.75" customHeight="1">
      <c r="A126" s="156"/>
      <c r="B126" s="156"/>
      <c r="C126" s="156"/>
      <c r="D126" s="185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</row>
    <row r="127" ht="15.75" customHeight="1">
      <c r="A127" s="156"/>
      <c r="B127" s="156"/>
      <c r="C127" s="156"/>
      <c r="D127" s="185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</row>
    <row r="128" ht="15.75" customHeight="1">
      <c r="A128" s="156"/>
      <c r="B128" s="156"/>
      <c r="C128" s="156"/>
      <c r="D128" s="185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</row>
    <row r="129" ht="15.75" customHeight="1">
      <c r="A129" s="156"/>
      <c r="B129" s="156"/>
      <c r="C129" s="156"/>
      <c r="D129" s="185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</row>
    <row r="130" ht="15.75" customHeight="1">
      <c r="A130" s="156"/>
      <c r="B130" s="156"/>
      <c r="C130" s="156"/>
      <c r="D130" s="185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</row>
    <row r="131" ht="15.75" customHeight="1">
      <c r="A131" s="156"/>
      <c r="B131" s="156"/>
      <c r="C131" s="156"/>
      <c r="D131" s="185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</row>
    <row r="132" ht="15.75" customHeight="1">
      <c r="A132" s="156"/>
      <c r="B132" s="156"/>
      <c r="C132" s="156"/>
      <c r="D132" s="185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</row>
    <row r="133" ht="15.75" customHeight="1">
      <c r="A133" s="156"/>
      <c r="B133" s="156"/>
      <c r="C133" s="156"/>
      <c r="D133" s="185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</row>
    <row r="134" ht="15.75" customHeight="1">
      <c r="A134" s="156"/>
      <c r="B134" s="156"/>
      <c r="C134" s="156"/>
      <c r="D134" s="185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</row>
    <row r="135" ht="15.75" customHeight="1">
      <c r="A135" s="156"/>
      <c r="B135" s="156"/>
      <c r="C135" s="156"/>
      <c r="D135" s="185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</row>
    <row r="136" ht="15.75" customHeight="1">
      <c r="A136" s="156"/>
      <c r="B136" s="156"/>
      <c r="C136" s="156"/>
      <c r="D136" s="185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</row>
    <row r="137" ht="15.75" customHeight="1">
      <c r="A137" s="156"/>
      <c r="B137" s="156"/>
      <c r="C137" s="156"/>
      <c r="D137" s="185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</row>
    <row r="138" ht="15.75" customHeight="1">
      <c r="A138" s="156"/>
      <c r="B138" s="156"/>
      <c r="C138" s="156"/>
      <c r="D138" s="185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</row>
    <row r="139" ht="15.75" customHeight="1">
      <c r="A139" s="156"/>
      <c r="B139" s="156"/>
      <c r="C139" s="156"/>
      <c r="D139" s="185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</row>
    <row r="140" ht="15.75" customHeight="1">
      <c r="A140" s="156"/>
      <c r="B140" s="156"/>
      <c r="C140" s="156"/>
      <c r="D140" s="185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</row>
    <row r="141" ht="15.75" customHeight="1">
      <c r="A141" s="156"/>
      <c r="B141" s="156"/>
      <c r="C141" s="156"/>
      <c r="D141" s="185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</row>
    <row r="142" ht="15.75" customHeight="1">
      <c r="A142" s="156"/>
      <c r="B142" s="156"/>
      <c r="C142" s="156"/>
      <c r="D142" s="185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</row>
    <row r="143" ht="15.75" customHeight="1">
      <c r="A143" s="156"/>
      <c r="B143" s="156"/>
      <c r="C143" s="156"/>
      <c r="D143" s="185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</row>
    <row r="144" ht="15.75" customHeight="1">
      <c r="A144" s="156"/>
      <c r="B144" s="156"/>
      <c r="C144" s="156"/>
      <c r="D144" s="185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</row>
    <row r="145" ht="15.75" customHeight="1">
      <c r="A145" s="156"/>
      <c r="B145" s="156"/>
      <c r="C145" s="156"/>
      <c r="D145" s="185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</row>
    <row r="146" ht="15.75" customHeight="1">
      <c r="A146" s="156"/>
      <c r="B146" s="156"/>
      <c r="C146" s="156"/>
      <c r="D146" s="185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</row>
    <row r="147" ht="15.75" customHeight="1">
      <c r="A147" s="156"/>
      <c r="B147" s="156"/>
      <c r="C147" s="156"/>
      <c r="D147" s="185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</row>
    <row r="148" ht="15.75" customHeight="1">
      <c r="A148" s="156"/>
      <c r="B148" s="156"/>
      <c r="C148" s="156"/>
      <c r="D148" s="185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</row>
    <row r="149" ht="15.75" customHeight="1">
      <c r="A149" s="156"/>
      <c r="B149" s="156"/>
      <c r="C149" s="156"/>
      <c r="D149" s="185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</row>
    <row r="150" ht="15.75" customHeight="1">
      <c r="A150" s="156"/>
      <c r="B150" s="156"/>
      <c r="C150" s="156"/>
      <c r="D150" s="185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</row>
    <row r="151" ht="15.75" customHeight="1">
      <c r="A151" s="156"/>
      <c r="B151" s="156"/>
      <c r="C151" s="156"/>
      <c r="D151" s="185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</row>
    <row r="152" ht="15.75" customHeight="1">
      <c r="A152" s="156"/>
      <c r="B152" s="156"/>
      <c r="C152" s="156"/>
      <c r="D152" s="185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</row>
    <row r="153" ht="15.75" customHeight="1">
      <c r="A153" s="156"/>
      <c r="B153" s="156"/>
      <c r="C153" s="156"/>
      <c r="D153" s="185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</row>
    <row r="154" ht="15.75" customHeight="1">
      <c r="A154" s="156"/>
      <c r="B154" s="156"/>
      <c r="C154" s="156"/>
      <c r="D154" s="185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</row>
    <row r="155" ht="15.75" customHeight="1">
      <c r="A155" s="156"/>
      <c r="B155" s="156"/>
      <c r="C155" s="156"/>
      <c r="D155" s="185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</row>
    <row r="156" ht="15.75" customHeight="1">
      <c r="A156" s="156"/>
      <c r="B156" s="156"/>
      <c r="C156" s="156"/>
      <c r="D156" s="185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</row>
    <row r="157" ht="15.75" customHeight="1">
      <c r="A157" s="156"/>
      <c r="B157" s="156"/>
      <c r="C157" s="156"/>
      <c r="D157" s="185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</row>
    <row r="158" ht="15.75" customHeight="1">
      <c r="A158" s="156"/>
      <c r="B158" s="156"/>
      <c r="C158" s="156"/>
      <c r="D158" s="185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</row>
    <row r="159" ht="15.75" customHeight="1">
      <c r="A159" s="156"/>
      <c r="B159" s="156"/>
      <c r="C159" s="156"/>
      <c r="D159" s="185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</row>
    <row r="160" ht="15.75" customHeight="1">
      <c r="A160" s="156"/>
      <c r="B160" s="156"/>
      <c r="C160" s="156"/>
      <c r="D160" s="185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</row>
    <row r="161" ht="15.75" customHeight="1">
      <c r="A161" s="156"/>
      <c r="B161" s="156"/>
      <c r="C161" s="156"/>
      <c r="D161" s="185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</row>
    <row r="162" ht="15.75" customHeight="1">
      <c r="A162" s="156"/>
      <c r="B162" s="156"/>
      <c r="C162" s="156"/>
      <c r="D162" s="185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</row>
    <row r="163" ht="15.75" customHeight="1">
      <c r="A163" s="156"/>
      <c r="B163" s="156"/>
      <c r="C163" s="156"/>
      <c r="D163" s="185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</row>
    <row r="164" ht="15.75" customHeight="1">
      <c r="A164" s="156"/>
      <c r="B164" s="156"/>
      <c r="C164" s="156"/>
      <c r="D164" s="185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</row>
    <row r="165" ht="15.75" customHeight="1">
      <c r="A165" s="156"/>
      <c r="B165" s="156"/>
      <c r="C165" s="156"/>
      <c r="D165" s="185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</row>
    <row r="166" ht="15.75" customHeight="1">
      <c r="A166" s="156"/>
      <c r="B166" s="156"/>
      <c r="C166" s="156"/>
      <c r="D166" s="185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</row>
    <row r="167" ht="15.75" customHeight="1">
      <c r="A167" s="156"/>
      <c r="B167" s="156"/>
      <c r="C167" s="156"/>
      <c r="D167" s="185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</row>
    <row r="168" ht="15.75" customHeight="1">
      <c r="A168" s="156"/>
      <c r="B168" s="156"/>
      <c r="C168" s="156"/>
      <c r="D168" s="185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</row>
    <row r="169" ht="15.75" customHeight="1">
      <c r="A169" s="156"/>
      <c r="B169" s="156"/>
      <c r="C169" s="156"/>
      <c r="D169" s="185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</row>
    <row r="170" ht="15.75" customHeight="1">
      <c r="A170" s="156"/>
      <c r="B170" s="156"/>
      <c r="C170" s="156"/>
      <c r="D170" s="185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</row>
    <row r="171" ht="15.75" customHeight="1">
      <c r="A171" s="156"/>
      <c r="B171" s="156"/>
      <c r="C171" s="156"/>
      <c r="D171" s="185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</row>
    <row r="172" ht="15.75" customHeight="1">
      <c r="A172" s="156"/>
      <c r="B172" s="156"/>
      <c r="C172" s="156"/>
      <c r="D172" s="185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</row>
    <row r="173" ht="15.75" customHeight="1">
      <c r="A173" s="156"/>
      <c r="B173" s="156"/>
      <c r="C173" s="156"/>
      <c r="D173" s="185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</row>
    <row r="174" ht="15.75" customHeight="1">
      <c r="A174" s="156"/>
      <c r="B174" s="156"/>
      <c r="C174" s="156"/>
      <c r="D174" s="185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</row>
    <row r="175" ht="15.75" customHeight="1">
      <c r="A175" s="156"/>
      <c r="B175" s="156"/>
      <c r="C175" s="156"/>
      <c r="D175" s="185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</row>
    <row r="176" ht="15.75" customHeight="1">
      <c r="A176" s="156"/>
      <c r="B176" s="156"/>
      <c r="C176" s="156"/>
      <c r="D176" s="185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</row>
    <row r="177" ht="15.75" customHeight="1">
      <c r="A177" s="156"/>
      <c r="B177" s="156"/>
      <c r="C177" s="156"/>
      <c r="D177" s="185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</row>
    <row r="178" ht="15.75" customHeight="1">
      <c r="A178" s="156"/>
      <c r="B178" s="156"/>
      <c r="C178" s="156"/>
      <c r="D178" s="185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</row>
    <row r="179" ht="15.75" customHeight="1">
      <c r="A179" s="156"/>
      <c r="B179" s="156"/>
      <c r="C179" s="156"/>
      <c r="D179" s="185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</row>
    <row r="180" ht="15.75" customHeight="1">
      <c r="A180" s="156"/>
      <c r="B180" s="156"/>
      <c r="C180" s="156"/>
      <c r="D180" s="185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</row>
    <row r="181" ht="15.75" customHeight="1">
      <c r="A181" s="156"/>
      <c r="B181" s="156"/>
      <c r="C181" s="156"/>
      <c r="D181" s="185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</row>
    <row r="182" ht="15.75" customHeight="1">
      <c r="A182" s="156"/>
      <c r="B182" s="156"/>
      <c r="C182" s="156"/>
      <c r="D182" s="185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</row>
    <row r="183" ht="15.75" customHeight="1">
      <c r="A183" s="156"/>
      <c r="B183" s="156"/>
      <c r="C183" s="156"/>
      <c r="D183" s="185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</row>
    <row r="184" ht="15.75" customHeight="1">
      <c r="A184" s="156"/>
      <c r="B184" s="156"/>
      <c r="C184" s="156"/>
      <c r="D184" s="185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</row>
    <row r="185" ht="15.75" customHeight="1">
      <c r="A185" s="156"/>
      <c r="B185" s="156"/>
      <c r="C185" s="156"/>
      <c r="D185" s="185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</row>
    <row r="186" ht="15.75" customHeight="1">
      <c r="A186" s="156"/>
      <c r="B186" s="156"/>
      <c r="C186" s="156"/>
      <c r="D186" s="185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</row>
    <row r="187" ht="15.75" customHeight="1">
      <c r="A187" s="156"/>
      <c r="B187" s="156"/>
      <c r="C187" s="156"/>
      <c r="D187" s="185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</row>
    <row r="188" ht="15.75" customHeight="1">
      <c r="A188" s="156"/>
      <c r="B188" s="156"/>
      <c r="C188" s="156"/>
      <c r="D188" s="185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</row>
    <row r="189" ht="15.75" customHeight="1">
      <c r="A189" s="156"/>
      <c r="B189" s="156"/>
      <c r="C189" s="156"/>
      <c r="D189" s="185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</row>
    <row r="190" ht="15.75" customHeight="1">
      <c r="A190" s="156"/>
      <c r="B190" s="156"/>
      <c r="C190" s="156"/>
      <c r="D190" s="185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</row>
    <row r="191" ht="15.75" customHeight="1">
      <c r="A191" s="156"/>
      <c r="B191" s="156"/>
      <c r="C191" s="156"/>
      <c r="D191" s="185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</row>
    <row r="192" ht="15.75" customHeight="1">
      <c r="A192" s="156"/>
      <c r="B192" s="156"/>
      <c r="C192" s="156"/>
      <c r="D192" s="185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</row>
    <row r="193" ht="15.75" customHeight="1">
      <c r="A193" s="156"/>
      <c r="B193" s="156"/>
      <c r="C193" s="156"/>
      <c r="D193" s="185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</row>
    <row r="194" ht="15.75" customHeight="1">
      <c r="A194" s="156"/>
      <c r="B194" s="156"/>
      <c r="C194" s="156"/>
      <c r="D194" s="185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</row>
    <row r="195" ht="15.75" customHeight="1">
      <c r="A195" s="156"/>
      <c r="B195" s="156"/>
      <c r="C195" s="156"/>
      <c r="D195" s="185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</row>
    <row r="196" ht="15.75" customHeight="1">
      <c r="A196" s="156"/>
      <c r="B196" s="156"/>
      <c r="C196" s="156"/>
      <c r="D196" s="185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</row>
    <row r="197" ht="15.75" customHeight="1">
      <c r="A197" s="156"/>
      <c r="B197" s="156"/>
      <c r="C197" s="156"/>
      <c r="D197" s="185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</row>
    <row r="198" ht="15.75" customHeight="1">
      <c r="A198" s="156"/>
      <c r="B198" s="156"/>
      <c r="C198" s="156"/>
      <c r="D198" s="185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</row>
    <row r="199" ht="15.75" customHeight="1">
      <c r="A199" s="156"/>
      <c r="B199" s="156"/>
      <c r="C199" s="156"/>
      <c r="D199" s="185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</row>
    <row r="200" ht="15.75" customHeight="1">
      <c r="A200" s="156"/>
      <c r="B200" s="156"/>
      <c r="C200" s="156"/>
      <c r="D200" s="185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</row>
    <row r="201" ht="15.75" customHeight="1">
      <c r="A201" s="156"/>
      <c r="B201" s="156"/>
      <c r="C201" s="156"/>
      <c r="D201" s="185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</row>
    <row r="202" ht="15.75" customHeight="1">
      <c r="A202" s="156"/>
      <c r="B202" s="156"/>
      <c r="C202" s="156"/>
      <c r="D202" s="185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</row>
    <row r="203" ht="15.75" customHeight="1">
      <c r="A203" s="156"/>
      <c r="B203" s="156"/>
      <c r="C203" s="156"/>
      <c r="D203" s="185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</row>
    <row r="204" ht="15.75" customHeight="1">
      <c r="A204" s="156"/>
      <c r="B204" s="156"/>
      <c r="C204" s="156"/>
      <c r="D204" s="185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</row>
    <row r="205" ht="15.75" customHeight="1">
      <c r="A205" s="156"/>
      <c r="B205" s="156"/>
      <c r="C205" s="156"/>
      <c r="D205" s="185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</row>
    <row r="206" ht="15.75" customHeight="1">
      <c r="A206" s="156"/>
      <c r="B206" s="156"/>
      <c r="C206" s="156"/>
      <c r="D206" s="185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</row>
    <row r="207" ht="15.75" customHeight="1">
      <c r="A207" s="156"/>
      <c r="B207" s="156"/>
      <c r="C207" s="156"/>
      <c r="D207" s="185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</row>
    <row r="208" ht="15.75" customHeight="1">
      <c r="A208" s="156"/>
      <c r="B208" s="156"/>
      <c r="C208" s="156"/>
      <c r="D208" s="185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</row>
    <row r="209" ht="15.75" customHeight="1">
      <c r="A209" s="156"/>
      <c r="B209" s="156"/>
      <c r="C209" s="156"/>
      <c r="D209" s="185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</row>
    <row r="210" ht="15.75" customHeight="1">
      <c r="A210" s="156"/>
      <c r="B210" s="156"/>
      <c r="C210" s="156"/>
      <c r="D210" s="185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</row>
    <row r="211" ht="15.75" customHeight="1">
      <c r="A211" s="156"/>
      <c r="B211" s="156"/>
      <c r="C211" s="156"/>
      <c r="D211" s="185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</row>
    <row r="212" ht="15.75" customHeight="1">
      <c r="A212" s="156"/>
      <c r="B212" s="156"/>
      <c r="C212" s="156"/>
      <c r="D212" s="185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</row>
    <row r="213" ht="15.75" customHeight="1">
      <c r="A213" s="156"/>
      <c r="B213" s="156"/>
      <c r="C213" s="156"/>
      <c r="D213" s="185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</row>
    <row r="214" ht="15.75" customHeight="1">
      <c r="A214" s="156"/>
      <c r="B214" s="156"/>
      <c r="C214" s="156"/>
      <c r="D214" s="185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</row>
    <row r="215" ht="15.75" customHeight="1">
      <c r="A215" s="156"/>
      <c r="B215" s="156"/>
      <c r="C215" s="156"/>
      <c r="D215" s="185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</row>
    <row r="216" ht="15.75" customHeight="1">
      <c r="A216" s="156"/>
      <c r="B216" s="156"/>
      <c r="C216" s="156"/>
      <c r="D216" s="185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</row>
    <row r="217" ht="15.75" customHeight="1">
      <c r="A217" s="156"/>
      <c r="B217" s="156"/>
      <c r="C217" s="156"/>
      <c r="D217" s="185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</row>
    <row r="218" ht="15.75" customHeight="1">
      <c r="A218" s="156"/>
      <c r="B218" s="156"/>
      <c r="C218" s="156"/>
      <c r="D218" s="185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</row>
    <row r="219" ht="15.75" customHeight="1">
      <c r="A219" s="156"/>
      <c r="B219" s="156"/>
      <c r="C219" s="156"/>
      <c r="D219" s="185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</row>
    <row r="220" ht="15.75" customHeight="1">
      <c r="A220" s="156"/>
      <c r="B220" s="156"/>
      <c r="C220" s="156"/>
      <c r="D220" s="185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</row>
    <row r="221" ht="15.75" customHeight="1">
      <c r="A221" s="156"/>
      <c r="B221" s="156"/>
      <c r="C221" s="156"/>
      <c r="D221" s="185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</row>
    <row r="222" ht="15.75" customHeight="1">
      <c r="A222" s="156"/>
      <c r="B222" s="156"/>
      <c r="C222" s="156"/>
      <c r="D222" s="185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</row>
    <row r="223" ht="15.75" customHeight="1">
      <c r="A223" s="156"/>
      <c r="B223" s="156"/>
      <c r="C223" s="156"/>
      <c r="D223" s="185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</row>
    <row r="224" ht="15.75" customHeight="1">
      <c r="A224" s="156"/>
      <c r="B224" s="156"/>
      <c r="C224" s="156"/>
      <c r="D224" s="185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</row>
    <row r="225" ht="15.75" customHeight="1">
      <c r="A225" s="156"/>
      <c r="B225" s="156"/>
      <c r="C225" s="156"/>
      <c r="D225" s="185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</row>
    <row r="226" ht="15.75" customHeight="1">
      <c r="A226" s="156"/>
      <c r="B226" s="156"/>
      <c r="C226" s="156"/>
      <c r="D226" s="185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</row>
    <row r="227" ht="15.75" customHeight="1">
      <c r="A227" s="156"/>
      <c r="B227" s="156"/>
      <c r="C227" s="156"/>
      <c r="D227" s="185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</row>
    <row r="228" ht="15.75" customHeight="1">
      <c r="A228" s="156"/>
      <c r="B228" s="156"/>
      <c r="C228" s="156"/>
      <c r="D228" s="185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</row>
    <row r="229" ht="15.75" customHeight="1">
      <c r="A229" s="156"/>
      <c r="B229" s="156"/>
      <c r="C229" s="156"/>
      <c r="D229" s="185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</row>
    <row r="230" ht="15.75" customHeight="1">
      <c r="A230" s="156"/>
      <c r="B230" s="156"/>
      <c r="C230" s="156"/>
      <c r="D230" s="185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</row>
    <row r="231" ht="15.75" customHeight="1">
      <c r="A231" s="156"/>
      <c r="B231" s="156"/>
      <c r="C231" s="156"/>
      <c r="D231" s="185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</row>
    <row r="232" ht="15.75" customHeight="1">
      <c r="A232" s="156"/>
      <c r="B232" s="156"/>
      <c r="C232" s="156"/>
      <c r="D232" s="185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</row>
    <row r="233" ht="15.75" customHeight="1">
      <c r="A233" s="156"/>
      <c r="B233" s="156"/>
      <c r="C233" s="156"/>
      <c r="D233" s="185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</row>
    <row r="234" ht="15.75" customHeight="1">
      <c r="A234" s="156"/>
      <c r="B234" s="156"/>
      <c r="C234" s="156"/>
      <c r="D234" s="185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</row>
    <row r="235" ht="15.75" customHeight="1">
      <c r="A235" s="156"/>
      <c r="B235" s="156"/>
      <c r="C235" s="156"/>
      <c r="D235" s="185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</row>
    <row r="236" ht="15.75" customHeight="1">
      <c r="A236" s="156"/>
      <c r="B236" s="156"/>
      <c r="C236" s="156"/>
      <c r="D236" s="185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</row>
    <row r="237" ht="15.75" customHeight="1">
      <c r="A237" s="156"/>
      <c r="B237" s="156"/>
      <c r="C237" s="156"/>
      <c r="D237" s="185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</row>
    <row r="238" ht="15.75" customHeight="1">
      <c r="A238" s="156"/>
      <c r="B238" s="156"/>
      <c r="C238" s="156"/>
      <c r="D238" s="185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</row>
    <row r="239" ht="15.75" customHeight="1">
      <c r="A239" s="156"/>
      <c r="B239" s="156"/>
      <c r="C239" s="156"/>
      <c r="D239" s="185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</row>
    <row r="240" ht="15.75" customHeight="1">
      <c r="A240" s="156"/>
      <c r="B240" s="156"/>
      <c r="C240" s="156"/>
      <c r="D240" s="185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</row>
    <row r="241" ht="15.75" customHeight="1">
      <c r="A241" s="156"/>
      <c r="B241" s="156"/>
      <c r="C241" s="156"/>
      <c r="D241" s="185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</row>
    <row r="242" ht="15.75" customHeight="1">
      <c r="A242" s="156"/>
      <c r="B242" s="156"/>
      <c r="C242" s="156"/>
      <c r="D242" s="185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</row>
    <row r="243" ht="15.75" customHeight="1">
      <c r="A243" s="156"/>
      <c r="B243" s="156"/>
      <c r="C243" s="156"/>
      <c r="D243" s="185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</row>
    <row r="244" ht="15.75" customHeight="1">
      <c r="A244" s="156"/>
      <c r="B244" s="156"/>
      <c r="C244" s="156"/>
      <c r="D244" s="185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</row>
    <row r="245" ht="15.75" customHeight="1">
      <c r="A245" s="156"/>
      <c r="B245" s="156"/>
      <c r="C245" s="156"/>
      <c r="D245" s="185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</row>
    <row r="246" ht="15.75" customHeight="1">
      <c r="A246" s="156"/>
      <c r="B246" s="156"/>
      <c r="C246" s="156"/>
      <c r="D246" s="185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</row>
    <row r="247" ht="15.75" customHeight="1">
      <c r="A247" s="156"/>
      <c r="B247" s="156"/>
      <c r="C247" s="156"/>
      <c r="D247" s="185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</row>
    <row r="248" ht="15.75" customHeight="1">
      <c r="A248" s="156"/>
      <c r="B248" s="156"/>
      <c r="C248" s="156"/>
      <c r="D248" s="185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</row>
    <row r="249" ht="15.75" customHeight="1">
      <c r="A249" s="156"/>
      <c r="B249" s="156"/>
      <c r="C249" s="156"/>
      <c r="D249" s="185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</row>
    <row r="250" ht="15.75" customHeight="1">
      <c r="A250" s="156"/>
      <c r="B250" s="156"/>
      <c r="C250" s="156"/>
      <c r="D250" s="185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</row>
    <row r="251" ht="15.75" customHeight="1">
      <c r="A251" s="156"/>
      <c r="B251" s="156"/>
      <c r="C251" s="156"/>
      <c r="D251" s="185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</row>
    <row r="252" ht="15.75" customHeight="1">
      <c r="A252" s="156"/>
      <c r="B252" s="156"/>
      <c r="C252" s="156"/>
      <c r="D252" s="185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</row>
    <row r="253" ht="15.75" customHeight="1">
      <c r="A253" s="156"/>
      <c r="B253" s="156"/>
      <c r="C253" s="156"/>
      <c r="D253" s="185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</row>
    <row r="254" ht="15.75" customHeight="1">
      <c r="A254" s="156"/>
      <c r="B254" s="156"/>
      <c r="C254" s="156"/>
      <c r="D254" s="185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</row>
    <row r="255" ht="15.75" customHeight="1">
      <c r="A255" s="156"/>
      <c r="B255" s="156"/>
      <c r="C255" s="156"/>
      <c r="D255" s="185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</row>
    <row r="256" ht="15.75" customHeight="1">
      <c r="A256" s="156"/>
      <c r="B256" s="156"/>
      <c r="C256" s="156"/>
      <c r="D256" s="185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</row>
    <row r="257" ht="15.75" customHeight="1">
      <c r="A257" s="156"/>
      <c r="B257" s="156"/>
      <c r="C257" s="156"/>
      <c r="D257" s="185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</row>
    <row r="258" ht="15.75" customHeight="1">
      <c r="A258" s="156"/>
      <c r="B258" s="156"/>
      <c r="C258" s="156"/>
      <c r="D258" s="185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</row>
    <row r="259" ht="15.75" customHeight="1">
      <c r="A259" s="156"/>
      <c r="B259" s="156"/>
      <c r="C259" s="156"/>
      <c r="D259" s="185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</row>
    <row r="260" ht="15.75" customHeight="1">
      <c r="A260" s="156"/>
      <c r="B260" s="156"/>
      <c r="C260" s="156"/>
      <c r="D260" s="185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</row>
    <row r="261" ht="15.75" customHeight="1">
      <c r="A261" s="156"/>
      <c r="B261" s="156"/>
      <c r="C261" s="156"/>
      <c r="D261" s="185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</row>
    <row r="262" ht="15.75" customHeight="1">
      <c r="A262" s="156"/>
      <c r="B262" s="156"/>
      <c r="C262" s="156"/>
      <c r="D262" s="185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56:E56"/>
    <mergeCell ref="D57:E57"/>
    <mergeCell ref="D58:E58"/>
    <mergeCell ref="D59:E59"/>
    <mergeCell ref="D60:E60"/>
    <mergeCell ref="D61:E61"/>
    <mergeCell ref="D62:E62"/>
    <mergeCell ref="A65:K79"/>
  </mergeCell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15.43"/>
    <col customWidth="1" min="2" max="2" width="9.43"/>
    <col customWidth="1" min="3" max="3" width="14.29"/>
    <col customWidth="1" min="4" max="4" width="7.71"/>
    <col customWidth="1" min="5" max="5" width="21.43"/>
    <col customWidth="1" min="6" max="8" width="15.57"/>
    <col customWidth="1" min="9" max="9" width="10.0"/>
    <col customWidth="1" min="10" max="10" width="13.0"/>
    <col customWidth="1" min="11" max="17" width="15.57"/>
    <col customWidth="1" min="18" max="18" width="13.57"/>
    <col customWidth="1" min="19" max="19" width="19.71"/>
    <col customWidth="1" min="20" max="20" width="15.29"/>
    <col customWidth="1" min="21" max="23" width="9.57"/>
    <col customWidth="1" min="24" max="24" width="15.71"/>
    <col customWidth="1" min="25" max="28" width="13.71"/>
    <col customWidth="1" min="29" max="29" width="17.14"/>
    <col customWidth="1" min="30" max="33" width="9.57"/>
    <col customWidth="1" min="34" max="34" width="21.14"/>
    <col customWidth="1" min="35" max="38" width="9.57"/>
    <col customWidth="1" min="39" max="39" width="25.71"/>
    <col customWidth="1" min="40" max="52" width="9.57"/>
    <col customWidth="1" min="53" max="71" width="21.43"/>
  </cols>
  <sheetData>
    <row r="1" ht="47.25" customHeight="1">
      <c r="A1" s="213" t="s">
        <v>240</v>
      </c>
      <c r="B1" s="213" t="s">
        <v>241</v>
      </c>
      <c r="C1" s="213" t="s">
        <v>242</v>
      </c>
      <c r="D1" s="214" t="s">
        <v>185</v>
      </c>
      <c r="E1" s="214" t="s">
        <v>243</v>
      </c>
      <c r="F1" s="214" t="s">
        <v>244</v>
      </c>
      <c r="G1" s="214" t="s">
        <v>245</v>
      </c>
      <c r="H1" s="214" t="s">
        <v>246</v>
      </c>
      <c r="I1" s="214" t="s">
        <v>247</v>
      </c>
      <c r="J1" s="214" t="s">
        <v>63</v>
      </c>
      <c r="K1" s="214" t="s">
        <v>248</v>
      </c>
      <c r="L1" s="214" t="s">
        <v>249</v>
      </c>
      <c r="M1" s="214" t="s">
        <v>250</v>
      </c>
      <c r="N1" s="214" t="s">
        <v>251</v>
      </c>
      <c r="O1" s="214" t="s">
        <v>252</v>
      </c>
      <c r="P1" s="214" t="s">
        <v>253</v>
      </c>
      <c r="Q1" s="215" t="s">
        <v>78</v>
      </c>
      <c r="R1" s="215" t="s">
        <v>36</v>
      </c>
      <c r="S1" s="215" t="s">
        <v>254</v>
      </c>
      <c r="T1" s="215" t="s">
        <v>255</v>
      </c>
      <c r="U1" s="215" t="s">
        <v>27</v>
      </c>
      <c r="V1" s="216" t="s">
        <v>256</v>
      </c>
      <c r="W1" s="215" t="s">
        <v>257</v>
      </c>
      <c r="X1" s="217" t="s">
        <v>176</v>
      </c>
      <c r="Y1" s="218" t="s">
        <v>258</v>
      </c>
      <c r="Z1" s="219" t="s">
        <v>259</v>
      </c>
      <c r="AA1" s="219" t="s">
        <v>260</v>
      </c>
      <c r="AB1" s="219" t="s">
        <v>261</v>
      </c>
      <c r="AC1" s="219" t="s">
        <v>262</v>
      </c>
      <c r="AD1" s="220" t="s">
        <v>124</v>
      </c>
      <c r="AE1" s="220" t="s">
        <v>263</v>
      </c>
      <c r="AF1" s="220" t="s">
        <v>264</v>
      </c>
      <c r="AG1" s="220" t="s">
        <v>265</v>
      </c>
      <c r="AH1" s="220" t="s">
        <v>266</v>
      </c>
      <c r="AI1" s="221" t="s">
        <v>267</v>
      </c>
      <c r="AJ1" s="221" t="s">
        <v>268</v>
      </c>
      <c r="AK1" s="221" t="s">
        <v>269</v>
      </c>
      <c r="AL1" s="221" t="s">
        <v>270</v>
      </c>
      <c r="AM1" s="221" t="s">
        <v>271</v>
      </c>
      <c r="AN1" s="222" t="s">
        <v>126</v>
      </c>
      <c r="AO1" s="222" t="s">
        <v>272</v>
      </c>
      <c r="AP1" s="222" t="s">
        <v>273</v>
      </c>
      <c r="AQ1" s="222" t="s">
        <v>274</v>
      </c>
      <c r="AR1" s="222" t="s">
        <v>275</v>
      </c>
      <c r="AS1" s="223" t="s">
        <v>127</v>
      </c>
      <c r="AT1" s="223" t="s">
        <v>175</v>
      </c>
      <c r="AU1" s="224" t="s">
        <v>276</v>
      </c>
      <c r="AV1" s="224" t="s">
        <v>277</v>
      </c>
      <c r="AW1" s="224" t="s">
        <v>181</v>
      </c>
      <c r="AX1" s="225" t="s">
        <v>278</v>
      </c>
      <c r="AY1" s="215" t="s">
        <v>279</v>
      </c>
      <c r="AZ1" s="215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</row>
    <row r="2" ht="20.25" customHeight="1">
      <c r="A2" s="227" t="s">
        <v>50</v>
      </c>
      <c r="B2" s="227" t="s">
        <v>280</v>
      </c>
      <c r="C2" s="228">
        <v>44568.0</v>
      </c>
      <c r="D2" s="229">
        <v>1.0</v>
      </c>
      <c r="E2" s="230" t="s">
        <v>281</v>
      </c>
      <c r="F2" s="230"/>
      <c r="G2" s="231"/>
      <c r="H2" s="229"/>
      <c r="I2" s="229" t="s">
        <v>282</v>
      </c>
      <c r="J2" s="232" t="s">
        <v>67</v>
      </c>
      <c r="K2" s="230" t="s">
        <v>283</v>
      </c>
      <c r="L2" s="230" t="s">
        <v>284</v>
      </c>
      <c r="M2" s="229">
        <v>2000.0</v>
      </c>
      <c r="N2" s="227"/>
      <c r="O2" s="230" t="s">
        <v>285</v>
      </c>
      <c r="P2" s="229"/>
      <c r="Q2" s="229"/>
      <c r="R2" s="229"/>
      <c r="S2" s="230" t="s">
        <v>286</v>
      </c>
      <c r="T2" s="233"/>
      <c r="U2" s="230" t="s">
        <v>17</v>
      </c>
      <c r="V2" s="234">
        <v>44844.0</v>
      </c>
      <c r="W2" s="230" t="s">
        <v>287</v>
      </c>
      <c r="X2" s="230" t="s">
        <v>90</v>
      </c>
      <c r="Y2" s="230" t="s">
        <v>288</v>
      </c>
      <c r="Z2" s="235"/>
      <c r="AA2" s="230" t="s">
        <v>289</v>
      </c>
      <c r="AB2" s="230"/>
      <c r="AC2" s="236" t="s">
        <v>290</v>
      </c>
      <c r="AD2" s="230" t="s">
        <v>288</v>
      </c>
      <c r="AE2" s="235"/>
      <c r="AF2" s="230" t="s">
        <v>291</v>
      </c>
      <c r="AG2" s="230"/>
      <c r="AH2" s="236" t="s">
        <v>290</v>
      </c>
      <c r="AI2" s="230" t="s">
        <v>288</v>
      </c>
      <c r="AJ2" s="235"/>
      <c r="AK2" s="230" t="s">
        <v>292</v>
      </c>
      <c r="AL2" s="230"/>
      <c r="AM2" s="236" t="s">
        <v>290</v>
      </c>
      <c r="AN2" s="230" t="s">
        <v>288</v>
      </c>
      <c r="AO2" s="235"/>
      <c r="AP2" s="230" t="s">
        <v>293</v>
      </c>
      <c r="AQ2" s="230"/>
      <c r="AR2" s="236" t="s">
        <v>290</v>
      </c>
      <c r="AS2" s="230" t="s">
        <v>294</v>
      </c>
      <c r="AT2" s="236"/>
      <c r="AU2" s="229" t="s">
        <v>295</v>
      </c>
      <c r="AV2" s="229" t="s">
        <v>287</v>
      </c>
      <c r="AW2" s="237"/>
      <c r="AX2" s="229" t="s">
        <v>288</v>
      </c>
      <c r="AY2" s="229"/>
      <c r="AZ2" s="229"/>
      <c r="BA2" s="227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</row>
    <row r="3" ht="20.25" customHeight="1">
      <c r="A3" s="227" t="s">
        <v>50</v>
      </c>
      <c r="B3" s="227" t="s">
        <v>280</v>
      </c>
      <c r="C3" s="228">
        <v>44569.0</v>
      </c>
      <c r="D3" s="229">
        <v>2.0</v>
      </c>
      <c r="E3" s="230" t="s">
        <v>296</v>
      </c>
      <c r="F3" s="230"/>
      <c r="G3" s="231"/>
      <c r="H3" s="229"/>
      <c r="I3" s="229" t="s">
        <v>282</v>
      </c>
      <c r="J3" s="232" t="s">
        <v>66</v>
      </c>
      <c r="K3" s="230" t="s">
        <v>297</v>
      </c>
      <c r="L3" s="230" t="s">
        <v>284</v>
      </c>
      <c r="M3" s="229">
        <v>2000.0</v>
      </c>
      <c r="N3" s="227"/>
      <c r="O3" s="230" t="s">
        <v>285</v>
      </c>
      <c r="P3" s="229"/>
      <c r="Q3" s="229"/>
      <c r="R3" s="229"/>
      <c r="S3" s="230" t="s">
        <v>286</v>
      </c>
      <c r="T3" s="233"/>
      <c r="U3" s="230" t="s">
        <v>17</v>
      </c>
      <c r="V3" s="234">
        <v>44844.0</v>
      </c>
      <c r="W3" s="230" t="s">
        <v>298</v>
      </c>
      <c r="X3" s="230" t="s">
        <v>90</v>
      </c>
      <c r="Y3" s="230" t="s">
        <v>288</v>
      </c>
      <c r="Z3" s="235"/>
      <c r="AA3" s="230" t="s">
        <v>289</v>
      </c>
      <c r="AB3" s="230"/>
      <c r="AC3" s="236" t="s">
        <v>290</v>
      </c>
      <c r="AD3" s="230" t="s">
        <v>288</v>
      </c>
      <c r="AE3" s="235"/>
      <c r="AF3" s="230" t="s">
        <v>291</v>
      </c>
      <c r="AG3" s="230"/>
      <c r="AH3" s="236" t="s">
        <v>290</v>
      </c>
      <c r="AI3" s="230" t="s">
        <v>288</v>
      </c>
      <c r="AJ3" s="235"/>
      <c r="AK3" s="230" t="s">
        <v>292</v>
      </c>
      <c r="AL3" s="230"/>
      <c r="AM3" s="236" t="s">
        <v>290</v>
      </c>
      <c r="AN3" s="230" t="s">
        <v>288</v>
      </c>
      <c r="AO3" s="235"/>
      <c r="AP3" s="230" t="s">
        <v>293</v>
      </c>
      <c r="AQ3" s="230"/>
      <c r="AR3" s="236" t="s">
        <v>290</v>
      </c>
      <c r="AS3" s="230" t="s">
        <v>294</v>
      </c>
      <c r="AT3" s="236"/>
      <c r="AU3" s="229"/>
      <c r="AV3" s="229" t="s">
        <v>287</v>
      </c>
      <c r="AW3" s="229"/>
      <c r="AX3" s="229" t="s">
        <v>288</v>
      </c>
      <c r="AY3" s="229"/>
      <c r="AZ3" s="229"/>
      <c r="BA3" s="227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</row>
    <row r="4" ht="20.25" customHeight="1">
      <c r="A4" s="227" t="s">
        <v>50</v>
      </c>
      <c r="B4" s="227" t="s">
        <v>280</v>
      </c>
      <c r="C4" s="228">
        <v>44570.0</v>
      </c>
      <c r="D4" s="229">
        <v>3.0</v>
      </c>
      <c r="E4" s="230" t="s">
        <v>299</v>
      </c>
      <c r="F4" s="230"/>
      <c r="G4" s="231"/>
      <c r="H4" s="229"/>
      <c r="I4" s="229" t="s">
        <v>300</v>
      </c>
      <c r="J4" s="232" t="s">
        <v>65</v>
      </c>
      <c r="K4" s="230" t="s">
        <v>301</v>
      </c>
      <c r="L4" s="230" t="s">
        <v>284</v>
      </c>
      <c r="M4" s="229">
        <v>2000.0</v>
      </c>
      <c r="N4" s="227"/>
      <c r="O4" s="230" t="s">
        <v>285</v>
      </c>
      <c r="P4" s="229"/>
      <c r="Q4" s="229"/>
      <c r="R4" s="229"/>
      <c r="S4" s="230" t="s">
        <v>286</v>
      </c>
      <c r="T4" s="233"/>
      <c r="U4" s="230" t="s">
        <v>17</v>
      </c>
      <c r="V4" s="234">
        <v>44844.0</v>
      </c>
      <c r="W4" s="230" t="s">
        <v>287</v>
      </c>
      <c r="X4" s="230" t="s">
        <v>90</v>
      </c>
      <c r="Y4" s="230" t="s">
        <v>288</v>
      </c>
      <c r="Z4" s="235"/>
      <c r="AA4" s="230" t="s">
        <v>289</v>
      </c>
      <c r="AB4" s="230"/>
      <c r="AC4" s="236" t="s">
        <v>290</v>
      </c>
      <c r="AD4" s="230" t="s">
        <v>288</v>
      </c>
      <c r="AE4" s="235"/>
      <c r="AF4" s="230" t="s">
        <v>291</v>
      </c>
      <c r="AG4" s="230"/>
      <c r="AH4" s="236" t="s">
        <v>290</v>
      </c>
      <c r="AI4" s="230" t="s">
        <v>288</v>
      </c>
      <c r="AJ4" s="235"/>
      <c r="AK4" s="230" t="s">
        <v>292</v>
      </c>
      <c r="AL4" s="230"/>
      <c r="AM4" s="236" t="s">
        <v>290</v>
      </c>
      <c r="AN4" s="230" t="s">
        <v>288</v>
      </c>
      <c r="AO4" s="235"/>
      <c r="AP4" s="230" t="s">
        <v>293</v>
      </c>
      <c r="AQ4" s="230"/>
      <c r="AR4" s="236" t="s">
        <v>290</v>
      </c>
      <c r="AS4" s="230" t="s">
        <v>294</v>
      </c>
      <c r="AT4" s="236"/>
      <c r="AU4" s="229" t="s">
        <v>295</v>
      </c>
      <c r="AV4" s="229" t="s">
        <v>287</v>
      </c>
      <c r="AW4" s="237"/>
      <c r="AX4" s="229" t="s">
        <v>288</v>
      </c>
      <c r="AY4" s="229"/>
      <c r="AZ4" s="229"/>
      <c r="BA4" s="227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</row>
    <row r="5" ht="20.25" customHeight="1">
      <c r="A5" s="227" t="s">
        <v>50</v>
      </c>
      <c r="B5" s="227" t="s">
        <v>280</v>
      </c>
      <c r="C5" s="228">
        <v>44570.0</v>
      </c>
      <c r="D5" s="229">
        <v>4.0</v>
      </c>
      <c r="E5" s="230" t="s">
        <v>302</v>
      </c>
      <c r="F5" s="230"/>
      <c r="G5" s="231"/>
      <c r="H5" s="229"/>
      <c r="I5" s="229" t="s">
        <v>300</v>
      </c>
      <c r="J5" s="232" t="s">
        <v>64</v>
      </c>
      <c r="K5" s="230"/>
      <c r="L5" s="230" t="s">
        <v>284</v>
      </c>
      <c r="M5" s="229">
        <v>2000.0</v>
      </c>
      <c r="N5" s="227"/>
      <c r="O5" s="230" t="s">
        <v>285</v>
      </c>
      <c r="P5" s="229"/>
      <c r="Q5" s="229"/>
      <c r="R5" s="229"/>
      <c r="S5" s="230" t="s">
        <v>286</v>
      </c>
      <c r="T5" s="233"/>
      <c r="U5" s="230" t="s">
        <v>17</v>
      </c>
      <c r="V5" s="234">
        <v>44844.0</v>
      </c>
      <c r="W5" s="230" t="s">
        <v>298</v>
      </c>
      <c r="X5" s="230" t="s">
        <v>90</v>
      </c>
      <c r="Y5" s="230" t="s">
        <v>288</v>
      </c>
      <c r="Z5" s="235"/>
      <c r="AA5" s="230" t="s">
        <v>289</v>
      </c>
      <c r="AB5" s="230"/>
      <c r="AC5" s="236" t="s">
        <v>290</v>
      </c>
      <c r="AD5" s="230" t="s">
        <v>288</v>
      </c>
      <c r="AE5" s="235"/>
      <c r="AF5" s="230" t="s">
        <v>291</v>
      </c>
      <c r="AG5" s="230"/>
      <c r="AH5" s="236" t="s">
        <v>290</v>
      </c>
      <c r="AI5" s="230" t="s">
        <v>288</v>
      </c>
      <c r="AJ5" s="235"/>
      <c r="AK5" s="230" t="s">
        <v>303</v>
      </c>
      <c r="AL5" s="230"/>
      <c r="AM5" s="236" t="s">
        <v>290</v>
      </c>
      <c r="AN5" s="230" t="s">
        <v>288</v>
      </c>
      <c r="AO5" s="235"/>
      <c r="AP5" s="230" t="s">
        <v>293</v>
      </c>
      <c r="AQ5" s="230"/>
      <c r="AR5" s="236" t="s">
        <v>290</v>
      </c>
      <c r="AS5" s="230" t="s">
        <v>294</v>
      </c>
      <c r="AT5" s="236"/>
      <c r="AU5" s="229" t="s">
        <v>295</v>
      </c>
      <c r="AV5" s="229" t="s">
        <v>287</v>
      </c>
      <c r="AW5" s="237"/>
      <c r="AX5" s="229" t="s">
        <v>288</v>
      </c>
      <c r="AY5" s="229"/>
      <c r="AZ5" s="229"/>
      <c r="BA5" s="227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</row>
    <row r="6" ht="20.25" customHeight="1">
      <c r="A6" s="227" t="s">
        <v>50</v>
      </c>
      <c r="B6" s="227" t="s">
        <v>280</v>
      </c>
      <c r="C6" s="228">
        <v>44572.0</v>
      </c>
      <c r="D6" s="229">
        <v>5.0</v>
      </c>
      <c r="E6" s="230" t="s">
        <v>304</v>
      </c>
      <c r="F6" s="230"/>
      <c r="G6" s="231"/>
      <c r="H6" s="229"/>
      <c r="I6" s="229" t="s">
        <v>300</v>
      </c>
      <c r="J6" s="232" t="s">
        <v>67</v>
      </c>
      <c r="K6" s="230" t="s">
        <v>305</v>
      </c>
      <c r="L6" s="230" t="s">
        <v>306</v>
      </c>
      <c r="M6" s="229">
        <v>2000.0</v>
      </c>
      <c r="N6" s="227"/>
      <c r="O6" s="230" t="s">
        <v>285</v>
      </c>
      <c r="P6" s="229"/>
      <c r="Q6" s="229"/>
      <c r="R6" s="229"/>
      <c r="S6" s="230" t="s">
        <v>286</v>
      </c>
      <c r="T6" s="233"/>
      <c r="U6" s="230" t="s">
        <v>17</v>
      </c>
      <c r="V6" s="234">
        <v>44844.0</v>
      </c>
      <c r="W6" s="230" t="s">
        <v>287</v>
      </c>
      <c r="X6" s="230" t="s">
        <v>90</v>
      </c>
      <c r="Y6" s="230" t="s">
        <v>288</v>
      </c>
      <c r="Z6" s="235"/>
      <c r="AA6" s="230" t="s">
        <v>289</v>
      </c>
      <c r="AB6" s="230"/>
      <c r="AC6" s="236" t="s">
        <v>290</v>
      </c>
      <c r="AD6" s="230" t="s">
        <v>288</v>
      </c>
      <c r="AE6" s="235"/>
      <c r="AF6" s="230" t="s">
        <v>291</v>
      </c>
      <c r="AG6" s="230"/>
      <c r="AH6" s="236" t="s">
        <v>290</v>
      </c>
      <c r="AI6" s="230" t="s">
        <v>288</v>
      </c>
      <c r="AJ6" s="235"/>
      <c r="AK6" s="230" t="s">
        <v>303</v>
      </c>
      <c r="AL6" s="230"/>
      <c r="AM6" s="236" t="s">
        <v>290</v>
      </c>
      <c r="AN6" s="230" t="s">
        <v>288</v>
      </c>
      <c r="AO6" s="235"/>
      <c r="AP6" s="230" t="s">
        <v>293</v>
      </c>
      <c r="AQ6" s="230"/>
      <c r="AR6" s="236" t="s">
        <v>290</v>
      </c>
      <c r="AS6" s="230" t="s">
        <v>294</v>
      </c>
      <c r="AT6" s="236"/>
      <c r="AU6" s="229" t="s">
        <v>295</v>
      </c>
      <c r="AV6" s="229" t="s">
        <v>287</v>
      </c>
      <c r="AW6" s="237"/>
      <c r="AX6" s="229" t="s">
        <v>288</v>
      </c>
      <c r="AY6" s="229"/>
      <c r="AZ6" s="229"/>
      <c r="BA6" s="227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</row>
    <row r="7" ht="20.25" customHeight="1">
      <c r="A7" s="227" t="s">
        <v>50</v>
      </c>
      <c r="B7" s="227" t="s">
        <v>280</v>
      </c>
      <c r="C7" s="228">
        <v>44573.0</v>
      </c>
      <c r="D7" s="229">
        <v>6.0</v>
      </c>
      <c r="E7" s="230" t="s">
        <v>307</v>
      </c>
      <c r="F7" s="230"/>
      <c r="G7" s="231"/>
      <c r="H7" s="229"/>
      <c r="I7" s="229" t="s">
        <v>300</v>
      </c>
      <c r="J7" s="232" t="s">
        <v>66</v>
      </c>
      <c r="K7" s="230" t="s">
        <v>308</v>
      </c>
      <c r="L7" s="230" t="s">
        <v>306</v>
      </c>
      <c r="M7" s="229">
        <v>2000.0</v>
      </c>
      <c r="N7" s="227"/>
      <c r="O7" s="230" t="s">
        <v>285</v>
      </c>
      <c r="P7" s="229"/>
      <c r="Q7" s="229"/>
      <c r="R7" s="229"/>
      <c r="S7" s="230" t="s">
        <v>286</v>
      </c>
      <c r="T7" s="233"/>
      <c r="U7" s="230" t="s">
        <v>17</v>
      </c>
      <c r="V7" s="234">
        <v>44844.0</v>
      </c>
      <c r="W7" s="230" t="s">
        <v>298</v>
      </c>
      <c r="X7" s="230" t="s">
        <v>90</v>
      </c>
      <c r="Y7" s="230" t="s">
        <v>288</v>
      </c>
      <c r="Z7" s="235"/>
      <c r="AA7" s="230" t="s">
        <v>289</v>
      </c>
      <c r="AB7" s="230"/>
      <c r="AC7" s="236" t="s">
        <v>290</v>
      </c>
      <c r="AD7" s="230" t="s">
        <v>288</v>
      </c>
      <c r="AE7" s="235"/>
      <c r="AF7" s="230" t="s">
        <v>291</v>
      </c>
      <c r="AG7" s="230"/>
      <c r="AH7" s="236" t="s">
        <v>290</v>
      </c>
      <c r="AI7" s="230" t="s">
        <v>288</v>
      </c>
      <c r="AJ7" s="235"/>
      <c r="AK7" s="230" t="s">
        <v>303</v>
      </c>
      <c r="AL7" s="230"/>
      <c r="AM7" s="236" t="s">
        <v>290</v>
      </c>
      <c r="AN7" s="230" t="s">
        <v>288</v>
      </c>
      <c r="AO7" s="235"/>
      <c r="AP7" s="230" t="s">
        <v>293</v>
      </c>
      <c r="AQ7" s="230"/>
      <c r="AR7" s="236" t="s">
        <v>290</v>
      </c>
      <c r="AS7" s="230" t="s">
        <v>294</v>
      </c>
      <c r="AT7" s="236"/>
      <c r="AU7" s="229" t="s">
        <v>295</v>
      </c>
      <c r="AV7" s="229" t="s">
        <v>287</v>
      </c>
      <c r="AW7" s="237"/>
      <c r="AX7" s="229" t="s">
        <v>288</v>
      </c>
      <c r="AY7" s="229"/>
      <c r="AZ7" s="229"/>
      <c r="BA7" s="227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</row>
    <row r="8" ht="20.25" customHeight="1">
      <c r="A8" s="227" t="s">
        <v>50</v>
      </c>
      <c r="B8" s="227" t="s">
        <v>280</v>
      </c>
      <c r="C8" s="228">
        <v>44574.0</v>
      </c>
      <c r="D8" s="229">
        <v>7.0</v>
      </c>
      <c r="E8" s="230" t="s">
        <v>309</v>
      </c>
      <c r="F8" s="230"/>
      <c r="G8" s="231"/>
      <c r="H8" s="229"/>
      <c r="I8" s="229" t="s">
        <v>282</v>
      </c>
      <c r="J8" s="232" t="s">
        <v>65</v>
      </c>
      <c r="K8" s="230" t="s">
        <v>308</v>
      </c>
      <c r="L8" s="230" t="s">
        <v>306</v>
      </c>
      <c r="M8" s="229">
        <v>2000.0</v>
      </c>
      <c r="N8" s="227"/>
      <c r="O8" s="230" t="s">
        <v>285</v>
      </c>
      <c r="P8" s="229"/>
      <c r="Q8" s="229"/>
      <c r="R8" s="229"/>
      <c r="S8" s="230" t="s">
        <v>286</v>
      </c>
      <c r="T8" s="233"/>
      <c r="U8" s="230" t="s">
        <v>17</v>
      </c>
      <c r="V8" s="234">
        <v>44844.0</v>
      </c>
      <c r="W8" s="230" t="s">
        <v>287</v>
      </c>
      <c r="X8" s="230" t="s">
        <v>90</v>
      </c>
      <c r="Y8" s="230" t="s">
        <v>288</v>
      </c>
      <c r="Z8" s="235"/>
      <c r="AA8" s="230" t="s">
        <v>289</v>
      </c>
      <c r="AB8" s="230"/>
      <c r="AC8" s="236" t="s">
        <v>290</v>
      </c>
      <c r="AD8" s="230" t="s">
        <v>288</v>
      </c>
      <c r="AE8" s="235"/>
      <c r="AF8" s="230" t="s">
        <v>291</v>
      </c>
      <c r="AG8" s="230"/>
      <c r="AH8" s="236" t="s">
        <v>290</v>
      </c>
      <c r="AI8" s="230" t="s">
        <v>288</v>
      </c>
      <c r="AJ8" s="235"/>
      <c r="AK8" s="230" t="s">
        <v>303</v>
      </c>
      <c r="AL8" s="230"/>
      <c r="AM8" s="236" t="s">
        <v>290</v>
      </c>
      <c r="AN8" s="230" t="s">
        <v>288</v>
      </c>
      <c r="AO8" s="235"/>
      <c r="AP8" s="230" t="s">
        <v>293</v>
      </c>
      <c r="AQ8" s="230"/>
      <c r="AR8" s="236" t="s">
        <v>290</v>
      </c>
      <c r="AS8" s="230" t="s">
        <v>294</v>
      </c>
      <c r="AT8" s="236"/>
      <c r="AU8" s="229" t="s">
        <v>295</v>
      </c>
      <c r="AV8" s="229" t="s">
        <v>287</v>
      </c>
      <c r="AW8" s="237"/>
      <c r="AX8" s="229" t="s">
        <v>288</v>
      </c>
      <c r="AY8" s="229"/>
      <c r="AZ8" s="229"/>
      <c r="BA8" s="227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</row>
    <row r="9" ht="20.25" customHeight="1">
      <c r="A9" s="227" t="s">
        <v>50</v>
      </c>
      <c r="B9" s="227" t="s">
        <v>280</v>
      </c>
      <c r="C9" s="228">
        <v>44575.0</v>
      </c>
      <c r="D9" s="229">
        <v>8.0</v>
      </c>
      <c r="E9" s="230" t="s">
        <v>310</v>
      </c>
      <c r="F9" s="230"/>
      <c r="G9" s="231"/>
      <c r="H9" s="229"/>
      <c r="I9" s="229" t="s">
        <v>282</v>
      </c>
      <c r="J9" s="232" t="s">
        <v>64</v>
      </c>
      <c r="K9" s="230" t="s">
        <v>308</v>
      </c>
      <c r="L9" s="230" t="s">
        <v>306</v>
      </c>
      <c r="M9" s="229">
        <v>2000.0</v>
      </c>
      <c r="N9" s="227"/>
      <c r="O9" s="230" t="s">
        <v>285</v>
      </c>
      <c r="P9" s="229"/>
      <c r="Q9" s="229"/>
      <c r="R9" s="229"/>
      <c r="S9" s="230" t="s">
        <v>286</v>
      </c>
      <c r="T9" s="233"/>
      <c r="U9" s="230" t="s">
        <v>17</v>
      </c>
      <c r="V9" s="234">
        <v>44850.0</v>
      </c>
      <c r="W9" s="230" t="s">
        <v>298</v>
      </c>
      <c r="X9" s="230" t="s">
        <v>90</v>
      </c>
      <c r="Y9" s="230" t="s">
        <v>288</v>
      </c>
      <c r="Z9" s="235"/>
      <c r="AA9" s="230" t="s">
        <v>289</v>
      </c>
      <c r="AB9" s="230"/>
      <c r="AC9" s="236" t="s">
        <v>290</v>
      </c>
      <c r="AD9" s="230" t="s">
        <v>288</v>
      </c>
      <c r="AE9" s="235"/>
      <c r="AF9" s="230" t="s">
        <v>291</v>
      </c>
      <c r="AG9" s="230"/>
      <c r="AH9" s="236" t="s">
        <v>290</v>
      </c>
      <c r="AI9" s="230" t="s">
        <v>288</v>
      </c>
      <c r="AJ9" s="235"/>
      <c r="AK9" s="230" t="s">
        <v>303</v>
      </c>
      <c r="AL9" s="230"/>
      <c r="AM9" s="236" t="s">
        <v>290</v>
      </c>
      <c r="AN9" s="230" t="s">
        <v>288</v>
      </c>
      <c r="AO9" s="235"/>
      <c r="AP9" s="230" t="s">
        <v>293</v>
      </c>
      <c r="AQ9" s="230"/>
      <c r="AR9" s="236" t="s">
        <v>290</v>
      </c>
      <c r="AS9" s="230" t="s">
        <v>294</v>
      </c>
      <c r="AT9" s="236"/>
      <c r="AU9" s="229" t="s">
        <v>295</v>
      </c>
      <c r="AV9" s="229" t="s">
        <v>287</v>
      </c>
      <c r="AW9" s="237"/>
      <c r="AX9" s="229" t="s">
        <v>288</v>
      </c>
      <c r="AY9" s="229"/>
      <c r="AZ9" s="229"/>
      <c r="BA9" s="227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</row>
    <row r="10" ht="20.25" customHeight="1">
      <c r="A10" s="227" t="s">
        <v>50</v>
      </c>
      <c r="B10" s="227" t="s">
        <v>280</v>
      </c>
      <c r="C10" s="228">
        <v>44576.0</v>
      </c>
      <c r="D10" s="229">
        <v>9.0</v>
      </c>
      <c r="E10" s="230" t="s">
        <v>311</v>
      </c>
      <c r="F10" s="230"/>
      <c r="G10" s="231"/>
      <c r="H10" s="229"/>
      <c r="I10" s="229" t="s">
        <v>282</v>
      </c>
      <c r="J10" s="232" t="s">
        <v>68</v>
      </c>
      <c r="K10" s="230" t="s">
        <v>312</v>
      </c>
      <c r="L10" s="230" t="s">
        <v>306</v>
      </c>
      <c r="M10" s="229">
        <v>2000.0</v>
      </c>
      <c r="N10" s="227"/>
      <c r="O10" s="230" t="s">
        <v>285</v>
      </c>
      <c r="P10" s="229"/>
      <c r="Q10" s="229"/>
      <c r="R10" s="229"/>
      <c r="S10" s="230" t="s">
        <v>286</v>
      </c>
      <c r="T10" s="233"/>
      <c r="U10" s="230" t="s">
        <v>17</v>
      </c>
      <c r="V10" s="234">
        <v>44850.0</v>
      </c>
      <c r="W10" s="230" t="s">
        <v>287</v>
      </c>
      <c r="X10" s="230" t="s">
        <v>90</v>
      </c>
      <c r="Y10" s="230" t="s">
        <v>288</v>
      </c>
      <c r="Z10" s="235"/>
      <c r="AA10" s="230" t="s">
        <v>289</v>
      </c>
      <c r="AB10" s="230"/>
      <c r="AC10" s="236" t="s">
        <v>290</v>
      </c>
      <c r="AD10" s="230" t="s">
        <v>288</v>
      </c>
      <c r="AE10" s="235"/>
      <c r="AF10" s="230" t="s">
        <v>291</v>
      </c>
      <c r="AG10" s="230"/>
      <c r="AH10" s="236" t="s">
        <v>290</v>
      </c>
      <c r="AI10" s="230" t="s">
        <v>288</v>
      </c>
      <c r="AJ10" s="235"/>
      <c r="AK10" s="230" t="s">
        <v>303</v>
      </c>
      <c r="AL10" s="230"/>
      <c r="AM10" s="236" t="s">
        <v>290</v>
      </c>
      <c r="AN10" s="230" t="s">
        <v>288</v>
      </c>
      <c r="AO10" s="235"/>
      <c r="AP10" s="230" t="s">
        <v>293</v>
      </c>
      <c r="AQ10" s="230"/>
      <c r="AR10" s="236" t="s">
        <v>290</v>
      </c>
      <c r="AS10" s="230" t="s">
        <v>294</v>
      </c>
      <c r="AT10" s="236"/>
      <c r="AU10" s="229" t="s">
        <v>295</v>
      </c>
      <c r="AV10" s="229" t="s">
        <v>287</v>
      </c>
      <c r="AW10" s="237"/>
      <c r="AX10" s="229" t="s">
        <v>288</v>
      </c>
      <c r="AY10" s="229"/>
      <c r="AZ10" s="229"/>
      <c r="BA10" s="227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</row>
    <row r="11" ht="20.25" customHeight="1">
      <c r="A11" s="227" t="s">
        <v>50</v>
      </c>
      <c r="B11" s="227" t="s">
        <v>280</v>
      </c>
      <c r="C11" s="228">
        <v>44577.0</v>
      </c>
      <c r="D11" s="229">
        <v>10.0</v>
      </c>
      <c r="E11" s="230" t="s">
        <v>313</v>
      </c>
      <c r="F11" s="230"/>
      <c r="G11" s="231"/>
      <c r="H11" s="229"/>
      <c r="I11" s="229" t="s">
        <v>282</v>
      </c>
      <c r="J11" s="232" t="s">
        <v>65</v>
      </c>
      <c r="K11" s="230" t="s">
        <v>314</v>
      </c>
      <c r="L11" s="230" t="s">
        <v>306</v>
      </c>
      <c r="M11" s="229">
        <v>2000.0</v>
      </c>
      <c r="N11" s="227"/>
      <c r="O11" s="230" t="s">
        <v>285</v>
      </c>
      <c r="P11" s="229"/>
      <c r="Q11" s="229"/>
      <c r="R11" s="229"/>
      <c r="S11" s="230" t="s">
        <v>286</v>
      </c>
      <c r="T11" s="233"/>
      <c r="U11" s="230" t="s">
        <v>17</v>
      </c>
      <c r="V11" s="234">
        <v>44850.0</v>
      </c>
      <c r="W11" s="230" t="s">
        <v>298</v>
      </c>
      <c r="X11" s="230" t="s">
        <v>90</v>
      </c>
      <c r="Y11" s="230" t="s">
        <v>288</v>
      </c>
      <c r="Z11" s="235"/>
      <c r="AA11" s="230" t="s">
        <v>289</v>
      </c>
      <c r="AB11" s="230"/>
      <c r="AC11" s="236" t="s">
        <v>290</v>
      </c>
      <c r="AD11" s="230" t="s">
        <v>288</v>
      </c>
      <c r="AE11" s="235"/>
      <c r="AF11" s="230" t="s">
        <v>291</v>
      </c>
      <c r="AG11" s="230"/>
      <c r="AH11" s="236" t="s">
        <v>290</v>
      </c>
      <c r="AI11" s="230" t="s">
        <v>288</v>
      </c>
      <c r="AJ11" s="235"/>
      <c r="AK11" s="230" t="s">
        <v>303</v>
      </c>
      <c r="AL11" s="230"/>
      <c r="AM11" s="236" t="s">
        <v>290</v>
      </c>
      <c r="AN11" s="230" t="s">
        <v>288</v>
      </c>
      <c r="AO11" s="235"/>
      <c r="AP11" s="230" t="s">
        <v>293</v>
      </c>
      <c r="AQ11" s="230"/>
      <c r="AR11" s="236" t="s">
        <v>290</v>
      </c>
      <c r="AS11" s="230" t="s">
        <v>294</v>
      </c>
      <c r="AT11" s="236"/>
      <c r="AU11" s="229" t="s">
        <v>295</v>
      </c>
      <c r="AV11" s="229" t="s">
        <v>287</v>
      </c>
      <c r="AW11" s="237"/>
      <c r="AX11" s="229" t="s">
        <v>288</v>
      </c>
      <c r="AY11" s="229"/>
      <c r="AZ11" s="229"/>
      <c r="BA11" s="227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</row>
    <row r="12" ht="20.25" customHeight="1">
      <c r="A12" s="227" t="s">
        <v>54</v>
      </c>
      <c r="B12" s="227" t="s">
        <v>315</v>
      </c>
      <c r="C12" s="228">
        <v>44609.0</v>
      </c>
      <c r="D12" s="229">
        <v>11.0</v>
      </c>
      <c r="E12" s="230" t="s">
        <v>316</v>
      </c>
      <c r="F12" s="230"/>
      <c r="G12" s="231"/>
      <c r="H12" s="229"/>
      <c r="I12" s="229" t="s">
        <v>300</v>
      </c>
      <c r="J12" s="232" t="s">
        <v>64</v>
      </c>
      <c r="K12" s="230" t="s">
        <v>317</v>
      </c>
      <c r="L12" s="230" t="s">
        <v>306</v>
      </c>
      <c r="M12" s="229">
        <v>2000.0</v>
      </c>
      <c r="N12" s="227"/>
      <c r="O12" s="230" t="s">
        <v>285</v>
      </c>
      <c r="P12" s="229"/>
      <c r="Q12" s="229"/>
      <c r="R12" s="229"/>
      <c r="S12" s="230" t="s">
        <v>286</v>
      </c>
      <c r="T12" s="233"/>
      <c r="U12" s="230" t="s">
        <v>17</v>
      </c>
      <c r="V12" s="234">
        <v>44850.0</v>
      </c>
      <c r="W12" s="230" t="s">
        <v>298</v>
      </c>
      <c r="X12" s="230" t="s">
        <v>90</v>
      </c>
      <c r="Y12" s="230" t="s">
        <v>288</v>
      </c>
      <c r="Z12" s="235"/>
      <c r="AA12" s="230" t="s">
        <v>289</v>
      </c>
      <c r="AB12" s="230"/>
      <c r="AC12" s="236" t="s">
        <v>290</v>
      </c>
      <c r="AD12" s="230" t="s">
        <v>288</v>
      </c>
      <c r="AE12" s="235"/>
      <c r="AF12" s="230" t="s">
        <v>291</v>
      </c>
      <c r="AG12" s="230"/>
      <c r="AH12" s="236" t="s">
        <v>290</v>
      </c>
      <c r="AI12" s="230" t="s">
        <v>288</v>
      </c>
      <c r="AJ12" s="235"/>
      <c r="AK12" s="230" t="s">
        <v>303</v>
      </c>
      <c r="AL12" s="230"/>
      <c r="AM12" s="236" t="s">
        <v>290</v>
      </c>
      <c r="AN12" s="230" t="s">
        <v>288</v>
      </c>
      <c r="AO12" s="235"/>
      <c r="AP12" s="230" t="s">
        <v>293</v>
      </c>
      <c r="AQ12" s="230"/>
      <c r="AR12" s="236" t="s">
        <v>290</v>
      </c>
      <c r="AS12" s="230" t="s">
        <v>294</v>
      </c>
      <c r="AT12" s="236"/>
      <c r="AU12" s="229" t="s">
        <v>295</v>
      </c>
      <c r="AV12" s="229" t="s">
        <v>287</v>
      </c>
      <c r="AW12" s="237"/>
      <c r="AX12" s="229" t="s">
        <v>288</v>
      </c>
      <c r="AY12" s="229"/>
      <c r="AZ12" s="229"/>
      <c r="BA12" s="227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</row>
    <row r="13" ht="20.25" customHeight="1">
      <c r="A13" s="227" t="s">
        <v>54</v>
      </c>
      <c r="B13" s="227" t="s">
        <v>315</v>
      </c>
      <c r="C13" s="228">
        <v>44610.0</v>
      </c>
      <c r="D13" s="229">
        <v>12.0</v>
      </c>
      <c r="E13" s="230" t="s">
        <v>318</v>
      </c>
      <c r="F13" s="230"/>
      <c r="G13" s="231"/>
      <c r="H13" s="229"/>
      <c r="I13" s="229" t="s">
        <v>300</v>
      </c>
      <c r="J13" s="232" t="s">
        <v>68</v>
      </c>
      <c r="K13" s="230" t="s">
        <v>319</v>
      </c>
      <c r="L13" s="230" t="s">
        <v>320</v>
      </c>
      <c r="M13" s="229">
        <v>2001.0</v>
      </c>
      <c r="N13" s="227"/>
      <c r="O13" s="230" t="s">
        <v>285</v>
      </c>
      <c r="P13" s="229"/>
      <c r="Q13" s="229"/>
      <c r="R13" s="229"/>
      <c r="S13" s="230" t="s">
        <v>286</v>
      </c>
      <c r="T13" s="233"/>
      <c r="U13" s="230" t="s">
        <v>17</v>
      </c>
      <c r="V13" s="234">
        <v>44850.0</v>
      </c>
      <c r="W13" s="230" t="s">
        <v>298</v>
      </c>
      <c r="X13" s="230" t="s">
        <v>90</v>
      </c>
      <c r="Y13" s="230" t="s">
        <v>288</v>
      </c>
      <c r="Z13" s="235"/>
      <c r="AA13" s="230" t="s">
        <v>289</v>
      </c>
      <c r="AB13" s="230"/>
      <c r="AC13" s="236" t="s">
        <v>290</v>
      </c>
      <c r="AD13" s="230" t="s">
        <v>288</v>
      </c>
      <c r="AE13" s="235"/>
      <c r="AF13" s="230" t="s">
        <v>291</v>
      </c>
      <c r="AG13" s="230"/>
      <c r="AH13" s="236" t="s">
        <v>290</v>
      </c>
      <c r="AI13" s="230" t="s">
        <v>288</v>
      </c>
      <c r="AJ13" s="235"/>
      <c r="AK13" s="230" t="s">
        <v>303</v>
      </c>
      <c r="AL13" s="230"/>
      <c r="AM13" s="236" t="s">
        <v>290</v>
      </c>
      <c r="AN13" s="230" t="s">
        <v>288</v>
      </c>
      <c r="AO13" s="235"/>
      <c r="AP13" s="230" t="s">
        <v>293</v>
      </c>
      <c r="AQ13" s="230"/>
      <c r="AR13" s="236" t="s">
        <v>290</v>
      </c>
      <c r="AS13" s="230" t="s">
        <v>294</v>
      </c>
      <c r="AT13" s="236"/>
      <c r="AU13" s="229" t="s">
        <v>295</v>
      </c>
      <c r="AV13" s="229" t="s">
        <v>287</v>
      </c>
      <c r="AW13" s="237"/>
      <c r="AX13" s="229" t="s">
        <v>288</v>
      </c>
      <c r="AY13" s="229"/>
      <c r="AZ13" s="229"/>
      <c r="BA13" s="227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</row>
    <row r="14" ht="20.25" customHeight="1">
      <c r="A14" s="227" t="s">
        <v>54</v>
      </c>
      <c r="B14" s="227" t="s">
        <v>315</v>
      </c>
      <c r="C14" s="228">
        <v>44611.0</v>
      </c>
      <c r="D14" s="229">
        <v>13.0</v>
      </c>
      <c r="E14" s="230" t="s">
        <v>321</v>
      </c>
      <c r="F14" s="230"/>
      <c r="G14" s="231"/>
      <c r="H14" s="229"/>
      <c r="I14" s="229" t="s">
        <v>300</v>
      </c>
      <c r="J14" s="232" t="s">
        <v>67</v>
      </c>
      <c r="K14" s="230" t="s">
        <v>322</v>
      </c>
      <c r="L14" s="230" t="s">
        <v>323</v>
      </c>
      <c r="M14" s="229">
        <v>2002.0</v>
      </c>
      <c r="N14" s="227"/>
      <c r="O14" s="230" t="s">
        <v>285</v>
      </c>
      <c r="P14" s="229"/>
      <c r="Q14" s="229"/>
      <c r="R14" s="229"/>
      <c r="S14" s="230" t="s">
        <v>286</v>
      </c>
      <c r="T14" s="233"/>
      <c r="U14" s="230" t="s">
        <v>18</v>
      </c>
      <c r="V14" s="234">
        <v>44850.0</v>
      </c>
      <c r="W14" s="230" t="s">
        <v>298</v>
      </c>
      <c r="X14" s="230" t="s">
        <v>90</v>
      </c>
      <c r="Y14" s="230" t="s">
        <v>288</v>
      </c>
      <c r="Z14" s="235"/>
      <c r="AA14" s="230" t="s">
        <v>289</v>
      </c>
      <c r="AB14" s="230"/>
      <c r="AC14" s="236" t="s">
        <v>290</v>
      </c>
      <c r="AD14" s="230" t="s">
        <v>288</v>
      </c>
      <c r="AE14" s="235"/>
      <c r="AF14" s="230" t="s">
        <v>291</v>
      </c>
      <c r="AG14" s="230"/>
      <c r="AH14" s="236" t="s">
        <v>290</v>
      </c>
      <c r="AI14" s="230" t="s">
        <v>288</v>
      </c>
      <c r="AJ14" s="235"/>
      <c r="AK14" s="230" t="s">
        <v>303</v>
      </c>
      <c r="AL14" s="230"/>
      <c r="AM14" s="236" t="s">
        <v>290</v>
      </c>
      <c r="AN14" s="230" t="s">
        <v>288</v>
      </c>
      <c r="AO14" s="235"/>
      <c r="AP14" s="230" t="s">
        <v>293</v>
      </c>
      <c r="AQ14" s="230"/>
      <c r="AR14" s="236" t="s">
        <v>290</v>
      </c>
      <c r="AS14" s="230" t="s">
        <v>294</v>
      </c>
      <c r="AT14" s="236"/>
      <c r="AU14" s="229" t="s">
        <v>295</v>
      </c>
      <c r="AV14" s="229" t="s">
        <v>287</v>
      </c>
      <c r="AW14" s="237"/>
      <c r="AX14" s="229" t="s">
        <v>288</v>
      </c>
      <c r="AY14" s="229"/>
      <c r="AZ14" s="229"/>
      <c r="BA14" s="227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</row>
    <row r="15" ht="20.25" customHeight="1">
      <c r="A15" s="227" t="s">
        <v>54</v>
      </c>
      <c r="B15" s="227" t="s">
        <v>315</v>
      </c>
      <c r="C15" s="228">
        <v>44612.0</v>
      </c>
      <c r="D15" s="229">
        <v>14.0</v>
      </c>
      <c r="E15" s="230" t="s">
        <v>324</v>
      </c>
      <c r="F15" s="230"/>
      <c r="G15" s="231"/>
      <c r="H15" s="229"/>
      <c r="I15" s="229" t="s">
        <v>300</v>
      </c>
      <c r="J15" s="232" t="s">
        <v>66</v>
      </c>
      <c r="K15" s="230" t="s">
        <v>325</v>
      </c>
      <c r="L15" s="230" t="s">
        <v>326</v>
      </c>
      <c r="M15" s="229">
        <v>2003.0</v>
      </c>
      <c r="N15" s="227"/>
      <c r="O15" s="230" t="s">
        <v>285</v>
      </c>
      <c r="P15" s="229"/>
      <c r="Q15" s="229"/>
      <c r="R15" s="229"/>
      <c r="S15" s="230" t="s">
        <v>286</v>
      </c>
      <c r="T15" s="233"/>
      <c r="U15" s="230" t="s">
        <v>18</v>
      </c>
      <c r="V15" s="234">
        <v>44850.0</v>
      </c>
      <c r="W15" s="230" t="s">
        <v>298</v>
      </c>
      <c r="X15" s="230" t="s">
        <v>90</v>
      </c>
      <c r="Y15" s="230" t="s">
        <v>288</v>
      </c>
      <c r="Z15" s="235"/>
      <c r="AA15" s="230" t="s">
        <v>289</v>
      </c>
      <c r="AB15" s="230"/>
      <c r="AC15" s="236" t="s">
        <v>290</v>
      </c>
      <c r="AD15" s="230" t="s">
        <v>288</v>
      </c>
      <c r="AE15" s="235"/>
      <c r="AF15" s="230" t="s">
        <v>291</v>
      </c>
      <c r="AG15" s="230"/>
      <c r="AH15" s="236" t="s">
        <v>290</v>
      </c>
      <c r="AI15" s="230" t="s">
        <v>288</v>
      </c>
      <c r="AJ15" s="235"/>
      <c r="AK15" s="230" t="s">
        <v>303</v>
      </c>
      <c r="AL15" s="230"/>
      <c r="AM15" s="236" t="s">
        <v>290</v>
      </c>
      <c r="AN15" s="230" t="s">
        <v>288</v>
      </c>
      <c r="AO15" s="235"/>
      <c r="AP15" s="230" t="s">
        <v>293</v>
      </c>
      <c r="AQ15" s="230"/>
      <c r="AR15" s="236" t="s">
        <v>290</v>
      </c>
      <c r="AS15" s="230" t="s">
        <v>294</v>
      </c>
      <c r="AT15" s="236"/>
      <c r="AU15" s="229"/>
      <c r="AV15" s="229" t="s">
        <v>287</v>
      </c>
      <c r="AW15" s="237"/>
      <c r="AX15" s="229" t="s">
        <v>288</v>
      </c>
      <c r="AY15" s="229"/>
      <c r="AZ15" s="229"/>
      <c r="BA15" s="227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</row>
    <row r="16" ht="20.25" customHeight="1">
      <c r="A16" s="227" t="s">
        <v>55</v>
      </c>
      <c r="B16" s="227" t="s">
        <v>315</v>
      </c>
      <c r="C16" s="228">
        <v>44645.0</v>
      </c>
      <c r="D16" s="229">
        <v>15.0</v>
      </c>
      <c r="E16" s="230" t="s">
        <v>327</v>
      </c>
      <c r="F16" s="230"/>
      <c r="G16" s="231"/>
      <c r="H16" s="229"/>
      <c r="I16" s="229" t="s">
        <v>300</v>
      </c>
      <c r="J16" s="232" t="s">
        <v>65</v>
      </c>
      <c r="K16" s="230" t="s">
        <v>325</v>
      </c>
      <c r="L16" s="230" t="s">
        <v>328</v>
      </c>
      <c r="M16" s="229">
        <v>2004.0</v>
      </c>
      <c r="N16" s="227"/>
      <c r="O16" s="230" t="s">
        <v>285</v>
      </c>
      <c r="P16" s="229"/>
      <c r="Q16" s="229"/>
      <c r="R16" s="229"/>
      <c r="S16" s="230" t="s">
        <v>286</v>
      </c>
      <c r="T16" s="233"/>
      <c r="U16" s="230" t="s">
        <v>18</v>
      </c>
      <c r="V16" s="234">
        <v>44850.0</v>
      </c>
      <c r="W16" s="230" t="s">
        <v>298</v>
      </c>
      <c r="X16" s="230" t="s">
        <v>90</v>
      </c>
      <c r="Y16" s="230" t="s">
        <v>288</v>
      </c>
      <c r="Z16" s="235"/>
      <c r="AA16" s="230" t="s">
        <v>289</v>
      </c>
      <c r="AB16" s="230"/>
      <c r="AC16" s="236" t="s">
        <v>290</v>
      </c>
      <c r="AD16" s="230" t="s">
        <v>288</v>
      </c>
      <c r="AE16" s="235"/>
      <c r="AF16" s="230" t="s">
        <v>291</v>
      </c>
      <c r="AG16" s="230"/>
      <c r="AH16" s="236" t="s">
        <v>290</v>
      </c>
      <c r="AI16" s="230" t="s">
        <v>288</v>
      </c>
      <c r="AJ16" s="235"/>
      <c r="AK16" s="230" t="s">
        <v>303</v>
      </c>
      <c r="AL16" s="230"/>
      <c r="AM16" s="236" t="s">
        <v>290</v>
      </c>
      <c r="AN16" s="230" t="s">
        <v>288</v>
      </c>
      <c r="AO16" s="235"/>
      <c r="AP16" s="230" t="s">
        <v>293</v>
      </c>
      <c r="AQ16" s="230"/>
      <c r="AR16" s="236" t="s">
        <v>290</v>
      </c>
      <c r="AS16" s="230" t="s">
        <v>294</v>
      </c>
      <c r="AT16" s="236"/>
      <c r="AU16" s="229" t="s">
        <v>295</v>
      </c>
      <c r="AV16" s="229" t="s">
        <v>287</v>
      </c>
      <c r="AW16" s="237"/>
      <c r="AX16" s="229" t="s">
        <v>288</v>
      </c>
      <c r="AY16" s="229"/>
      <c r="AZ16" s="229"/>
      <c r="BA16" s="227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</row>
    <row r="17" ht="20.25" customHeight="1">
      <c r="A17" s="227" t="s">
        <v>55</v>
      </c>
      <c r="B17" s="227" t="s">
        <v>315</v>
      </c>
      <c r="C17" s="228">
        <v>44646.0</v>
      </c>
      <c r="D17" s="229">
        <v>16.0</v>
      </c>
      <c r="E17" s="230" t="s">
        <v>329</v>
      </c>
      <c r="F17" s="230"/>
      <c r="G17" s="231"/>
      <c r="H17" s="229"/>
      <c r="I17" s="229" t="s">
        <v>300</v>
      </c>
      <c r="J17" s="232" t="s">
        <v>64</v>
      </c>
      <c r="K17" s="230" t="s">
        <v>330</v>
      </c>
      <c r="L17" s="230" t="s">
        <v>328</v>
      </c>
      <c r="M17" s="229">
        <v>2005.0</v>
      </c>
      <c r="N17" s="227"/>
      <c r="O17" s="230" t="s">
        <v>285</v>
      </c>
      <c r="P17" s="229"/>
      <c r="Q17" s="229"/>
      <c r="R17" s="229"/>
      <c r="S17" s="230" t="s">
        <v>286</v>
      </c>
      <c r="T17" s="233"/>
      <c r="U17" s="230" t="s">
        <v>18</v>
      </c>
      <c r="V17" s="234">
        <v>44850.0</v>
      </c>
      <c r="W17" s="230" t="s">
        <v>298</v>
      </c>
      <c r="X17" s="230" t="s">
        <v>90</v>
      </c>
      <c r="Y17" s="230" t="s">
        <v>288</v>
      </c>
      <c r="Z17" s="235"/>
      <c r="AA17" s="230" t="s">
        <v>289</v>
      </c>
      <c r="AB17" s="230"/>
      <c r="AC17" s="236" t="s">
        <v>290</v>
      </c>
      <c r="AD17" s="230" t="s">
        <v>288</v>
      </c>
      <c r="AE17" s="235"/>
      <c r="AF17" s="230" t="s">
        <v>291</v>
      </c>
      <c r="AG17" s="230"/>
      <c r="AH17" s="236" t="s">
        <v>290</v>
      </c>
      <c r="AI17" s="230" t="s">
        <v>288</v>
      </c>
      <c r="AJ17" s="235"/>
      <c r="AK17" s="230" t="s">
        <v>303</v>
      </c>
      <c r="AL17" s="230"/>
      <c r="AM17" s="236" t="s">
        <v>290</v>
      </c>
      <c r="AN17" s="230" t="s">
        <v>288</v>
      </c>
      <c r="AO17" s="235"/>
      <c r="AP17" s="230" t="s">
        <v>293</v>
      </c>
      <c r="AQ17" s="230"/>
      <c r="AR17" s="236" t="s">
        <v>290</v>
      </c>
      <c r="AS17" s="230" t="s">
        <v>294</v>
      </c>
      <c r="AT17" s="236"/>
      <c r="AU17" s="229" t="s">
        <v>295</v>
      </c>
      <c r="AV17" s="229" t="s">
        <v>287</v>
      </c>
      <c r="AW17" s="237"/>
      <c r="AX17" s="229" t="s">
        <v>288</v>
      </c>
      <c r="AY17" s="229"/>
      <c r="AZ17" s="229"/>
      <c r="BA17" s="227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</row>
    <row r="18" ht="20.25" customHeight="1">
      <c r="A18" s="227" t="s">
        <v>55</v>
      </c>
      <c r="B18" s="227" t="s">
        <v>315</v>
      </c>
      <c r="C18" s="228">
        <v>44647.0</v>
      </c>
      <c r="D18" s="229">
        <v>17.0</v>
      </c>
      <c r="E18" s="230" t="s">
        <v>331</v>
      </c>
      <c r="F18" s="230"/>
      <c r="G18" s="231"/>
      <c r="H18" s="229"/>
      <c r="I18" s="229" t="s">
        <v>300</v>
      </c>
      <c r="J18" s="232" t="s">
        <v>67</v>
      </c>
      <c r="K18" s="230"/>
      <c r="L18" s="230" t="s">
        <v>328</v>
      </c>
      <c r="M18" s="229">
        <v>2006.0</v>
      </c>
      <c r="N18" s="227"/>
      <c r="O18" s="230" t="s">
        <v>285</v>
      </c>
      <c r="P18" s="229"/>
      <c r="Q18" s="229"/>
      <c r="R18" s="229"/>
      <c r="S18" s="230" t="s">
        <v>286</v>
      </c>
      <c r="T18" s="233"/>
      <c r="U18" s="230" t="s">
        <v>18</v>
      </c>
      <c r="V18" s="234">
        <v>44850.0</v>
      </c>
      <c r="W18" s="230" t="s">
        <v>298</v>
      </c>
      <c r="X18" s="230" t="s">
        <v>90</v>
      </c>
      <c r="Y18" s="230" t="s">
        <v>288</v>
      </c>
      <c r="Z18" s="235"/>
      <c r="AA18" s="230" t="s">
        <v>289</v>
      </c>
      <c r="AB18" s="230"/>
      <c r="AC18" s="236" t="s">
        <v>290</v>
      </c>
      <c r="AD18" s="230" t="s">
        <v>288</v>
      </c>
      <c r="AE18" s="235"/>
      <c r="AF18" s="230" t="s">
        <v>291</v>
      </c>
      <c r="AG18" s="230"/>
      <c r="AH18" s="236" t="s">
        <v>290</v>
      </c>
      <c r="AI18" s="230" t="s">
        <v>288</v>
      </c>
      <c r="AJ18" s="235"/>
      <c r="AK18" s="230" t="s">
        <v>303</v>
      </c>
      <c r="AL18" s="230"/>
      <c r="AM18" s="236" t="s">
        <v>290</v>
      </c>
      <c r="AN18" s="230" t="s">
        <v>288</v>
      </c>
      <c r="AO18" s="235"/>
      <c r="AP18" s="230" t="s">
        <v>293</v>
      </c>
      <c r="AQ18" s="230"/>
      <c r="AR18" s="236" t="s">
        <v>290</v>
      </c>
      <c r="AS18" s="230" t="s">
        <v>294</v>
      </c>
      <c r="AT18" s="236"/>
      <c r="AU18" s="229" t="s">
        <v>295</v>
      </c>
      <c r="AV18" s="229" t="s">
        <v>287</v>
      </c>
      <c r="AW18" s="237"/>
      <c r="AX18" s="229" t="s">
        <v>288</v>
      </c>
      <c r="AY18" s="229"/>
      <c r="AZ18" s="229"/>
      <c r="BA18" s="227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</row>
    <row r="19" ht="20.25" customHeight="1">
      <c r="A19" s="227" t="s">
        <v>55</v>
      </c>
      <c r="B19" s="227" t="s">
        <v>315</v>
      </c>
      <c r="C19" s="228">
        <v>44648.0</v>
      </c>
      <c r="D19" s="229">
        <v>18.0</v>
      </c>
      <c r="E19" s="230" t="s">
        <v>332</v>
      </c>
      <c r="F19" s="230"/>
      <c r="G19" s="231"/>
      <c r="H19" s="229"/>
      <c r="I19" s="229" t="s">
        <v>300</v>
      </c>
      <c r="J19" s="232" t="s">
        <v>66</v>
      </c>
      <c r="K19" s="230" t="s">
        <v>333</v>
      </c>
      <c r="L19" s="230" t="s">
        <v>334</v>
      </c>
      <c r="M19" s="229">
        <v>2007.0</v>
      </c>
      <c r="N19" s="227"/>
      <c r="O19" s="230" t="s">
        <v>285</v>
      </c>
      <c r="P19" s="229"/>
      <c r="Q19" s="229"/>
      <c r="R19" s="229"/>
      <c r="S19" s="230" t="s">
        <v>286</v>
      </c>
      <c r="T19" s="233"/>
      <c r="U19" s="230" t="s">
        <v>18</v>
      </c>
      <c r="V19" s="234">
        <v>44850.0</v>
      </c>
      <c r="W19" s="230" t="s">
        <v>298</v>
      </c>
      <c r="X19" s="230" t="s">
        <v>90</v>
      </c>
      <c r="Y19" s="230" t="s">
        <v>288</v>
      </c>
      <c r="Z19" s="235"/>
      <c r="AA19" s="230" t="s">
        <v>289</v>
      </c>
      <c r="AB19" s="230"/>
      <c r="AC19" s="236" t="s">
        <v>290</v>
      </c>
      <c r="AD19" s="230" t="s">
        <v>288</v>
      </c>
      <c r="AE19" s="235"/>
      <c r="AF19" s="230" t="s">
        <v>291</v>
      </c>
      <c r="AG19" s="230"/>
      <c r="AH19" s="236" t="s">
        <v>290</v>
      </c>
      <c r="AI19" s="230" t="s">
        <v>288</v>
      </c>
      <c r="AJ19" s="235"/>
      <c r="AK19" s="230" t="s">
        <v>303</v>
      </c>
      <c r="AL19" s="230"/>
      <c r="AM19" s="236" t="s">
        <v>290</v>
      </c>
      <c r="AN19" s="230" t="s">
        <v>288</v>
      </c>
      <c r="AO19" s="235"/>
      <c r="AP19" s="230" t="s">
        <v>293</v>
      </c>
      <c r="AQ19" s="230"/>
      <c r="AR19" s="236" t="s">
        <v>290</v>
      </c>
      <c r="AS19" s="230" t="s">
        <v>294</v>
      </c>
      <c r="AT19" s="236"/>
      <c r="AU19" s="229" t="s">
        <v>295</v>
      </c>
      <c r="AV19" s="229" t="s">
        <v>287</v>
      </c>
      <c r="AW19" s="237"/>
      <c r="AX19" s="229" t="s">
        <v>288</v>
      </c>
      <c r="AY19" s="229"/>
      <c r="AZ19" s="229"/>
      <c r="BA19" s="227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</row>
    <row r="20" ht="20.25" customHeight="1">
      <c r="A20" s="227" t="s">
        <v>55</v>
      </c>
      <c r="B20" s="227" t="s">
        <v>315</v>
      </c>
      <c r="C20" s="228">
        <v>44649.0</v>
      </c>
      <c r="D20" s="229">
        <v>19.0</v>
      </c>
      <c r="E20" s="230" t="s">
        <v>335</v>
      </c>
      <c r="F20" s="230"/>
      <c r="G20" s="231"/>
      <c r="H20" s="229"/>
      <c r="I20" s="229" t="s">
        <v>300</v>
      </c>
      <c r="J20" s="232" t="s">
        <v>65</v>
      </c>
      <c r="K20" s="230" t="s">
        <v>336</v>
      </c>
      <c r="L20" s="230" t="s">
        <v>328</v>
      </c>
      <c r="M20" s="229">
        <v>2008.0</v>
      </c>
      <c r="N20" s="227"/>
      <c r="O20" s="230" t="s">
        <v>285</v>
      </c>
      <c r="P20" s="229"/>
      <c r="Q20" s="229"/>
      <c r="R20" s="229"/>
      <c r="S20" s="230" t="s">
        <v>286</v>
      </c>
      <c r="T20" s="233"/>
      <c r="U20" s="230" t="s">
        <v>18</v>
      </c>
      <c r="V20" s="234">
        <v>44850.0</v>
      </c>
      <c r="W20" s="230" t="s">
        <v>298</v>
      </c>
      <c r="X20" s="230" t="s">
        <v>90</v>
      </c>
      <c r="Y20" s="230" t="s">
        <v>288</v>
      </c>
      <c r="Z20" s="235"/>
      <c r="AA20" s="230" t="s">
        <v>289</v>
      </c>
      <c r="AB20" s="230"/>
      <c r="AC20" s="236" t="s">
        <v>290</v>
      </c>
      <c r="AD20" s="230" t="s">
        <v>288</v>
      </c>
      <c r="AE20" s="235"/>
      <c r="AF20" s="230" t="s">
        <v>291</v>
      </c>
      <c r="AG20" s="230"/>
      <c r="AH20" s="236" t="s">
        <v>290</v>
      </c>
      <c r="AI20" s="230" t="s">
        <v>288</v>
      </c>
      <c r="AJ20" s="235"/>
      <c r="AK20" s="230" t="s">
        <v>303</v>
      </c>
      <c r="AL20" s="230"/>
      <c r="AM20" s="236" t="s">
        <v>290</v>
      </c>
      <c r="AN20" s="230" t="s">
        <v>288</v>
      </c>
      <c r="AO20" s="235"/>
      <c r="AP20" s="230" t="s">
        <v>293</v>
      </c>
      <c r="AQ20" s="230"/>
      <c r="AR20" s="236" t="s">
        <v>290</v>
      </c>
      <c r="AS20" s="230" t="s">
        <v>294</v>
      </c>
      <c r="AT20" s="236"/>
      <c r="AU20" s="229" t="s">
        <v>295</v>
      </c>
      <c r="AV20" s="229" t="s">
        <v>287</v>
      </c>
      <c r="AW20" s="237"/>
      <c r="AX20" s="229" t="s">
        <v>288</v>
      </c>
      <c r="AY20" s="229"/>
      <c r="AZ20" s="229"/>
      <c r="BA20" s="227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</row>
    <row r="21" ht="20.25" customHeight="1">
      <c r="A21" s="227" t="s">
        <v>55</v>
      </c>
      <c r="B21" s="227" t="s">
        <v>315</v>
      </c>
      <c r="C21" s="228">
        <v>44650.0</v>
      </c>
      <c r="D21" s="229">
        <v>20.0</v>
      </c>
      <c r="E21" s="230" t="s">
        <v>337</v>
      </c>
      <c r="F21" s="230"/>
      <c r="G21" s="231"/>
      <c r="H21" s="229"/>
      <c r="I21" s="229" t="s">
        <v>300</v>
      </c>
      <c r="J21" s="232" t="s">
        <v>67</v>
      </c>
      <c r="K21" s="230" t="s">
        <v>336</v>
      </c>
      <c r="L21" s="230" t="s">
        <v>328</v>
      </c>
      <c r="M21" s="229">
        <v>2009.0</v>
      </c>
      <c r="N21" s="227"/>
      <c r="O21" s="230" t="s">
        <v>285</v>
      </c>
      <c r="P21" s="229"/>
      <c r="Q21" s="229"/>
      <c r="R21" s="229"/>
      <c r="S21" s="230" t="s">
        <v>286</v>
      </c>
      <c r="T21" s="233"/>
      <c r="U21" s="230" t="s">
        <v>18</v>
      </c>
      <c r="V21" s="234" t="s">
        <v>338</v>
      </c>
      <c r="W21" s="230" t="s">
        <v>298</v>
      </c>
      <c r="X21" s="230" t="s">
        <v>90</v>
      </c>
      <c r="Y21" s="230" t="s">
        <v>288</v>
      </c>
      <c r="Z21" s="235"/>
      <c r="AA21" s="230" t="s">
        <v>289</v>
      </c>
      <c r="AB21" s="230"/>
      <c r="AC21" s="236" t="s">
        <v>290</v>
      </c>
      <c r="AD21" s="230" t="s">
        <v>288</v>
      </c>
      <c r="AE21" s="235"/>
      <c r="AF21" s="230" t="s">
        <v>291</v>
      </c>
      <c r="AG21" s="230"/>
      <c r="AH21" s="236" t="s">
        <v>290</v>
      </c>
      <c r="AI21" s="230" t="s">
        <v>288</v>
      </c>
      <c r="AJ21" s="235"/>
      <c r="AK21" s="230" t="s">
        <v>303</v>
      </c>
      <c r="AL21" s="230"/>
      <c r="AM21" s="236" t="s">
        <v>290</v>
      </c>
      <c r="AN21" s="230" t="s">
        <v>288</v>
      </c>
      <c r="AO21" s="235"/>
      <c r="AP21" s="230" t="s">
        <v>293</v>
      </c>
      <c r="AQ21" s="230"/>
      <c r="AR21" s="236" t="s">
        <v>290</v>
      </c>
      <c r="AS21" s="230" t="s">
        <v>294</v>
      </c>
      <c r="AT21" s="236"/>
      <c r="AU21" s="229" t="s">
        <v>295</v>
      </c>
      <c r="AV21" s="229" t="s">
        <v>287</v>
      </c>
      <c r="AW21" s="237"/>
      <c r="AX21" s="229" t="s">
        <v>288</v>
      </c>
      <c r="AY21" s="229"/>
      <c r="AZ21" s="229"/>
      <c r="BA21" s="227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</row>
    <row r="22" ht="20.25" customHeight="1">
      <c r="A22" s="227" t="s">
        <v>55</v>
      </c>
      <c r="B22" s="227" t="s">
        <v>315</v>
      </c>
      <c r="C22" s="228">
        <v>44651.0</v>
      </c>
      <c r="D22" s="229">
        <v>21.0</v>
      </c>
      <c r="E22" s="230" t="s">
        <v>339</v>
      </c>
      <c r="F22" s="230"/>
      <c r="G22" s="231"/>
      <c r="H22" s="229"/>
      <c r="I22" s="229" t="s">
        <v>282</v>
      </c>
      <c r="J22" s="232" t="s">
        <v>66</v>
      </c>
      <c r="K22" s="230" t="s">
        <v>336</v>
      </c>
      <c r="L22" s="230" t="s">
        <v>328</v>
      </c>
      <c r="M22" s="229">
        <v>2010.0</v>
      </c>
      <c r="N22" s="227"/>
      <c r="O22" s="230" t="s">
        <v>285</v>
      </c>
      <c r="P22" s="229"/>
      <c r="Q22" s="229"/>
      <c r="R22" s="229"/>
      <c r="S22" s="230" t="s">
        <v>340</v>
      </c>
      <c r="T22" s="233"/>
      <c r="U22" s="230" t="s">
        <v>18</v>
      </c>
      <c r="V22" s="234" t="s">
        <v>338</v>
      </c>
      <c r="W22" s="230" t="s">
        <v>298</v>
      </c>
      <c r="X22" s="230" t="s">
        <v>91</v>
      </c>
      <c r="Y22" s="230" t="s">
        <v>288</v>
      </c>
      <c r="Z22" s="235"/>
      <c r="AA22" s="230" t="s">
        <v>289</v>
      </c>
      <c r="AB22" s="230"/>
      <c r="AC22" s="236" t="s">
        <v>290</v>
      </c>
      <c r="AD22" s="230" t="s">
        <v>288</v>
      </c>
      <c r="AE22" s="235"/>
      <c r="AF22" s="230" t="s">
        <v>291</v>
      </c>
      <c r="AG22" s="230"/>
      <c r="AH22" s="236" t="s">
        <v>290</v>
      </c>
      <c r="AI22" s="230" t="s">
        <v>288</v>
      </c>
      <c r="AJ22" s="235"/>
      <c r="AK22" s="230" t="s">
        <v>303</v>
      </c>
      <c r="AL22" s="230"/>
      <c r="AM22" s="236" t="s">
        <v>290</v>
      </c>
      <c r="AN22" s="230" t="s">
        <v>288</v>
      </c>
      <c r="AO22" s="235"/>
      <c r="AP22" s="230" t="s">
        <v>293</v>
      </c>
      <c r="AQ22" s="230"/>
      <c r="AR22" s="236" t="s">
        <v>290</v>
      </c>
      <c r="AS22" s="230" t="s">
        <v>294</v>
      </c>
      <c r="AT22" s="236"/>
      <c r="AU22" s="229"/>
      <c r="AV22" s="229" t="s">
        <v>287</v>
      </c>
      <c r="AW22" s="237"/>
      <c r="AX22" s="229" t="s">
        <v>288</v>
      </c>
      <c r="AY22" s="229"/>
      <c r="AZ22" s="229"/>
      <c r="BA22" s="227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</row>
    <row r="23" ht="20.25" customHeight="1">
      <c r="A23" s="227" t="s">
        <v>56</v>
      </c>
      <c r="B23" s="227" t="s">
        <v>315</v>
      </c>
      <c r="C23" s="228">
        <v>44652.0</v>
      </c>
      <c r="D23" s="229">
        <v>22.0</v>
      </c>
      <c r="E23" s="230" t="s">
        <v>341</v>
      </c>
      <c r="F23" s="230"/>
      <c r="G23" s="231"/>
      <c r="H23" s="229"/>
      <c r="I23" s="229" t="s">
        <v>282</v>
      </c>
      <c r="J23" s="232" t="s">
        <v>65</v>
      </c>
      <c r="K23" s="230" t="s">
        <v>336</v>
      </c>
      <c r="L23" s="230" t="s">
        <v>328</v>
      </c>
      <c r="M23" s="229">
        <v>2011.0</v>
      </c>
      <c r="N23" s="227"/>
      <c r="O23" s="230" t="s">
        <v>285</v>
      </c>
      <c r="P23" s="229"/>
      <c r="Q23" s="229"/>
      <c r="R23" s="229"/>
      <c r="S23" s="230" t="s">
        <v>340</v>
      </c>
      <c r="T23" s="233"/>
      <c r="U23" s="230" t="s">
        <v>18</v>
      </c>
      <c r="V23" s="234" t="s">
        <v>338</v>
      </c>
      <c r="W23" s="230" t="s">
        <v>298</v>
      </c>
      <c r="X23" s="230" t="s">
        <v>91</v>
      </c>
      <c r="Y23" s="230" t="s">
        <v>288</v>
      </c>
      <c r="Z23" s="235"/>
      <c r="AA23" s="230" t="s">
        <v>289</v>
      </c>
      <c r="AB23" s="230"/>
      <c r="AC23" s="236" t="s">
        <v>290</v>
      </c>
      <c r="AD23" s="230" t="s">
        <v>288</v>
      </c>
      <c r="AE23" s="235"/>
      <c r="AF23" s="230" t="s">
        <v>291</v>
      </c>
      <c r="AG23" s="230"/>
      <c r="AH23" s="236" t="s">
        <v>290</v>
      </c>
      <c r="AI23" s="230" t="s">
        <v>288</v>
      </c>
      <c r="AJ23" s="235"/>
      <c r="AK23" s="230" t="s">
        <v>303</v>
      </c>
      <c r="AL23" s="230"/>
      <c r="AM23" s="236" t="s">
        <v>290</v>
      </c>
      <c r="AN23" s="230" t="s">
        <v>288</v>
      </c>
      <c r="AO23" s="235"/>
      <c r="AP23" s="230" t="s">
        <v>293</v>
      </c>
      <c r="AQ23" s="230"/>
      <c r="AR23" s="236" t="s">
        <v>290</v>
      </c>
      <c r="AS23" s="230" t="s">
        <v>294</v>
      </c>
      <c r="AT23" s="236"/>
      <c r="AU23" s="229"/>
      <c r="AV23" s="229" t="s">
        <v>287</v>
      </c>
      <c r="AW23" s="237"/>
      <c r="AX23" s="229" t="s">
        <v>288</v>
      </c>
      <c r="AY23" s="229"/>
      <c r="AZ23" s="229"/>
      <c r="BA23" s="227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</row>
    <row r="24" ht="20.25" customHeight="1">
      <c r="A24" s="227" t="s">
        <v>56</v>
      </c>
      <c r="B24" s="227" t="s">
        <v>315</v>
      </c>
      <c r="C24" s="228">
        <v>44653.0</v>
      </c>
      <c r="D24" s="229">
        <v>23.0</v>
      </c>
      <c r="E24" s="230" t="s">
        <v>342</v>
      </c>
      <c r="F24" s="230"/>
      <c r="G24" s="231"/>
      <c r="H24" s="229"/>
      <c r="I24" s="229" t="s">
        <v>300</v>
      </c>
      <c r="J24" s="232" t="s">
        <v>64</v>
      </c>
      <c r="K24" s="230" t="s">
        <v>343</v>
      </c>
      <c r="L24" s="230" t="s">
        <v>328</v>
      </c>
      <c r="M24" s="229">
        <v>2012.0</v>
      </c>
      <c r="N24" s="227"/>
      <c r="O24" s="230" t="s">
        <v>285</v>
      </c>
      <c r="P24" s="229"/>
      <c r="Q24" s="229"/>
      <c r="R24" s="229"/>
      <c r="S24" s="230" t="s">
        <v>340</v>
      </c>
      <c r="T24" s="233"/>
      <c r="U24" s="230" t="s">
        <v>18</v>
      </c>
      <c r="V24" s="234" t="s">
        <v>338</v>
      </c>
      <c r="W24" s="230" t="s">
        <v>298</v>
      </c>
      <c r="X24" s="230" t="s">
        <v>91</v>
      </c>
      <c r="Y24" s="230" t="s">
        <v>288</v>
      </c>
      <c r="Z24" s="235"/>
      <c r="AA24" s="230" t="s">
        <v>289</v>
      </c>
      <c r="AB24" s="230"/>
      <c r="AC24" s="236" t="s">
        <v>290</v>
      </c>
      <c r="AD24" s="230" t="s">
        <v>288</v>
      </c>
      <c r="AE24" s="235"/>
      <c r="AF24" s="230" t="s">
        <v>291</v>
      </c>
      <c r="AG24" s="230"/>
      <c r="AH24" s="236" t="s">
        <v>290</v>
      </c>
      <c r="AI24" s="230" t="s">
        <v>288</v>
      </c>
      <c r="AJ24" s="235"/>
      <c r="AK24" s="230" t="s">
        <v>303</v>
      </c>
      <c r="AL24" s="230"/>
      <c r="AM24" s="236" t="s">
        <v>290</v>
      </c>
      <c r="AN24" s="230" t="s">
        <v>288</v>
      </c>
      <c r="AO24" s="235"/>
      <c r="AP24" s="230" t="s">
        <v>293</v>
      </c>
      <c r="AQ24" s="230"/>
      <c r="AR24" s="236" t="s">
        <v>290</v>
      </c>
      <c r="AS24" s="230" t="s">
        <v>294</v>
      </c>
      <c r="AT24" s="236"/>
      <c r="AU24" s="229"/>
      <c r="AV24" s="229" t="s">
        <v>287</v>
      </c>
      <c r="AW24" s="237"/>
      <c r="AX24" s="229" t="s">
        <v>288</v>
      </c>
      <c r="AY24" s="229"/>
      <c r="AZ24" s="229"/>
      <c r="BA24" s="227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</row>
    <row r="25" ht="20.25" customHeight="1">
      <c r="A25" s="227" t="s">
        <v>56</v>
      </c>
      <c r="B25" s="227" t="s">
        <v>315</v>
      </c>
      <c r="C25" s="228">
        <v>44654.0</v>
      </c>
      <c r="D25" s="229">
        <v>24.0</v>
      </c>
      <c r="E25" s="230" t="s">
        <v>344</v>
      </c>
      <c r="F25" s="230"/>
      <c r="G25" s="231"/>
      <c r="H25" s="229"/>
      <c r="I25" s="229" t="s">
        <v>300</v>
      </c>
      <c r="J25" s="232" t="s">
        <v>67</v>
      </c>
      <c r="K25" s="230"/>
      <c r="L25" s="230" t="s">
        <v>328</v>
      </c>
      <c r="M25" s="229">
        <v>2013.0</v>
      </c>
      <c r="N25" s="227"/>
      <c r="O25" s="230" t="s">
        <v>285</v>
      </c>
      <c r="P25" s="229"/>
      <c r="Q25" s="229"/>
      <c r="R25" s="229"/>
      <c r="S25" s="230" t="s">
        <v>340</v>
      </c>
      <c r="T25" s="233"/>
      <c r="U25" s="230" t="s">
        <v>18</v>
      </c>
      <c r="V25" s="234" t="s">
        <v>338</v>
      </c>
      <c r="W25" s="230" t="s">
        <v>298</v>
      </c>
      <c r="X25" s="230" t="s">
        <v>91</v>
      </c>
      <c r="Y25" s="230" t="s">
        <v>288</v>
      </c>
      <c r="Z25" s="235"/>
      <c r="AA25" s="230" t="s">
        <v>289</v>
      </c>
      <c r="AB25" s="230"/>
      <c r="AC25" s="236" t="s">
        <v>290</v>
      </c>
      <c r="AD25" s="230" t="s">
        <v>288</v>
      </c>
      <c r="AE25" s="235"/>
      <c r="AF25" s="230" t="s">
        <v>291</v>
      </c>
      <c r="AG25" s="230"/>
      <c r="AH25" s="236" t="s">
        <v>290</v>
      </c>
      <c r="AI25" s="230" t="s">
        <v>288</v>
      </c>
      <c r="AJ25" s="235"/>
      <c r="AK25" s="230" t="s">
        <v>303</v>
      </c>
      <c r="AL25" s="230"/>
      <c r="AM25" s="236" t="s">
        <v>290</v>
      </c>
      <c r="AN25" s="230" t="s">
        <v>288</v>
      </c>
      <c r="AO25" s="235"/>
      <c r="AP25" s="230" t="s">
        <v>293</v>
      </c>
      <c r="AQ25" s="230"/>
      <c r="AR25" s="236" t="s">
        <v>290</v>
      </c>
      <c r="AS25" s="230" t="s">
        <v>294</v>
      </c>
      <c r="AT25" s="236"/>
      <c r="AU25" s="229"/>
      <c r="AV25" s="229" t="s">
        <v>287</v>
      </c>
      <c r="AW25" s="237"/>
      <c r="AX25" s="229" t="s">
        <v>288</v>
      </c>
      <c r="AY25" s="229"/>
      <c r="AZ25" s="229"/>
      <c r="BA25" s="227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</row>
    <row r="26" ht="20.25" customHeight="1">
      <c r="A26" s="227" t="s">
        <v>56</v>
      </c>
      <c r="B26" s="227" t="s">
        <v>315</v>
      </c>
      <c r="C26" s="228">
        <v>44655.0</v>
      </c>
      <c r="D26" s="229">
        <v>25.0</v>
      </c>
      <c r="E26" s="230" t="s">
        <v>345</v>
      </c>
      <c r="F26" s="230"/>
      <c r="G26" s="231"/>
      <c r="H26" s="229"/>
      <c r="I26" s="229" t="s">
        <v>300</v>
      </c>
      <c r="J26" s="232" t="s">
        <v>66</v>
      </c>
      <c r="K26" s="230" t="s">
        <v>346</v>
      </c>
      <c r="L26" s="230" t="s">
        <v>328</v>
      </c>
      <c r="M26" s="229">
        <v>2014.0</v>
      </c>
      <c r="N26" s="227"/>
      <c r="O26" s="230" t="s">
        <v>285</v>
      </c>
      <c r="P26" s="229"/>
      <c r="Q26" s="229"/>
      <c r="R26" s="229"/>
      <c r="S26" s="230" t="s">
        <v>340</v>
      </c>
      <c r="T26" s="233"/>
      <c r="U26" s="230" t="s">
        <v>18</v>
      </c>
      <c r="V26" s="234" t="s">
        <v>338</v>
      </c>
      <c r="W26" s="230" t="s">
        <v>298</v>
      </c>
      <c r="X26" s="230" t="s">
        <v>91</v>
      </c>
      <c r="Y26" s="230" t="s">
        <v>288</v>
      </c>
      <c r="Z26" s="235"/>
      <c r="AA26" s="230" t="s">
        <v>289</v>
      </c>
      <c r="AB26" s="230"/>
      <c r="AC26" s="236" t="s">
        <v>290</v>
      </c>
      <c r="AD26" s="230" t="s">
        <v>288</v>
      </c>
      <c r="AE26" s="235"/>
      <c r="AF26" s="230" t="s">
        <v>291</v>
      </c>
      <c r="AG26" s="230"/>
      <c r="AH26" s="236" t="s">
        <v>290</v>
      </c>
      <c r="AI26" s="230" t="s">
        <v>288</v>
      </c>
      <c r="AJ26" s="235"/>
      <c r="AK26" s="230" t="s">
        <v>303</v>
      </c>
      <c r="AL26" s="230"/>
      <c r="AM26" s="236" t="s">
        <v>290</v>
      </c>
      <c r="AN26" s="230" t="s">
        <v>288</v>
      </c>
      <c r="AO26" s="235"/>
      <c r="AP26" s="230" t="s">
        <v>293</v>
      </c>
      <c r="AQ26" s="230"/>
      <c r="AR26" s="236" t="s">
        <v>290</v>
      </c>
      <c r="AS26" s="230" t="s">
        <v>294</v>
      </c>
      <c r="AT26" s="236"/>
      <c r="AU26" s="229"/>
      <c r="AV26" s="229" t="s">
        <v>287</v>
      </c>
      <c r="AW26" s="237"/>
      <c r="AX26" s="229" t="s">
        <v>288</v>
      </c>
      <c r="AY26" s="229"/>
      <c r="AZ26" s="229"/>
      <c r="BA26" s="227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</row>
    <row r="27" ht="20.25" customHeight="1">
      <c r="A27" s="227" t="s">
        <v>56</v>
      </c>
      <c r="B27" s="227" t="s">
        <v>315</v>
      </c>
      <c r="C27" s="228">
        <v>44656.0</v>
      </c>
      <c r="D27" s="229">
        <v>26.0</v>
      </c>
      <c r="E27" s="230" t="s">
        <v>347</v>
      </c>
      <c r="F27" s="230"/>
      <c r="G27" s="231"/>
      <c r="H27" s="229"/>
      <c r="I27" s="229" t="s">
        <v>300</v>
      </c>
      <c r="J27" s="232" t="s">
        <v>65</v>
      </c>
      <c r="K27" s="230" t="s">
        <v>348</v>
      </c>
      <c r="L27" s="230" t="s">
        <v>328</v>
      </c>
      <c r="M27" s="229">
        <v>2015.0</v>
      </c>
      <c r="N27" s="227"/>
      <c r="O27" s="230" t="s">
        <v>285</v>
      </c>
      <c r="P27" s="229"/>
      <c r="Q27" s="229"/>
      <c r="R27" s="229"/>
      <c r="S27" s="230" t="s">
        <v>340</v>
      </c>
      <c r="T27" s="233"/>
      <c r="U27" s="230" t="s">
        <v>18</v>
      </c>
      <c r="V27" s="234" t="s">
        <v>338</v>
      </c>
      <c r="W27" s="230" t="s">
        <v>298</v>
      </c>
      <c r="X27" s="230" t="s">
        <v>91</v>
      </c>
      <c r="Y27" s="230" t="s">
        <v>288</v>
      </c>
      <c r="Z27" s="235"/>
      <c r="AA27" s="230" t="s">
        <v>289</v>
      </c>
      <c r="AB27" s="230"/>
      <c r="AC27" s="236" t="s">
        <v>290</v>
      </c>
      <c r="AD27" s="230" t="s">
        <v>288</v>
      </c>
      <c r="AE27" s="235"/>
      <c r="AF27" s="230" t="s">
        <v>291</v>
      </c>
      <c r="AG27" s="230"/>
      <c r="AH27" s="236" t="s">
        <v>290</v>
      </c>
      <c r="AI27" s="230" t="s">
        <v>288</v>
      </c>
      <c r="AJ27" s="235"/>
      <c r="AK27" s="230" t="s">
        <v>303</v>
      </c>
      <c r="AL27" s="230"/>
      <c r="AM27" s="236" t="s">
        <v>290</v>
      </c>
      <c r="AN27" s="230" t="s">
        <v>288</v>
      </c>
      <c r="AO27" s="235"/>
      <c r="AP27" s="230" t="s">
        <v>293</v>
      </c>
      <c r="AQ27" s="230"/>
      <c r="AR27" s="236" t="s">
        <v>290</v>
      </c>
      <c r="AS27" s="230" t="s">
        <v>294</v>
      </c>
      <c r="AT27" s="236"/>
      <c r="AU27" s="229"/>
      <c r="AV27" s="229" t="s">
        <v>287</v>
      </c>
      <c r="AW27" s="237"/>
      <c r="AX27" s="229" t="s">
        <v>288</v>
      </c>
      <c r="AY27" s="229"/>
      <c r="AZ27" s="229"/>
      <c r="BA27" s="227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</row>
    <row r="28" ht="20.25" customHeight="1">
      <c r="A28" s="227" t="s">
        <v>56</v>
      </c>
      <c r="B28" s="227" t="s">
        <v>315</v>
      </c>
      <c r="C28" s="228">
        <v>44657.0</v>
      </c>
      <c r="D28" s="229">
        <v>27.0</v>
      </c>
      <c r="E28" s="230" t="s">
        <v>349</v>
      </c>
      <c r="F28" s="230"/>
      <c r="G28" s="231"/>
      <c r="H28" s="229"/>
      <c r="I28" s="229" t="s">
        <v>300</v>
      </c>
      <c r="J28" s="232" t="s">
        <v>67</v>
      </c>
      <c r="K28" s="230" t="s">
        <v>350</v>
      </c>
      <c r="L28" s="230" t="s">
        <v>328</v>
      </c>
      <c r="M28" s="229">
        <v>2016.0</v>
      </c>
      <c r="N28" s="227"/>
      <c r="O28" s="230" t="s">
        <v>285</v>
      </c>
      <c r="P28" s="229"/>
      <c r="Q28" s="229"/>
      <c r="R28" s="229"/>
      <c r="S28" s="230" t="s">
        <v>340</v>
      </c>
      <c r="T28" s="233"/>
      <c r="U28" s="230" t="s">
        <v>18</v>
      </c>
      <c r="V28" s="234" t="s">
        <v>338</v>
      </c>
      <c r="W28" s="230" t="s">
        <v>298</v>
      </c>
      <c r="X28" s="230" t="s">
        <v>91</v>
      </c>
      <c r="Y28" s="230" t="s">
        <v>288</v>
      </c>
      <c r="Z28" s="235"/>
      <c r="AA28" s="230" t="s">
        <v>289</v>
      </c>
      <c r="AB28" s="230"/>
      <c r="AC28" s="236" t="s">
        <v>290</v>
      </c>
      <c r="AD28" s="230" t="s">
        <v>288</v>
      </c>
      <c r="AE28" s="235"/>
      <c r="AF28" s="230" t="s">
        <v>291</v>
      </c>
      <c r="AG28" s="230"/>
      <c r="AH28" s="236" t="s">
        <v>290</v>
      </c>
      <c r="AI28" s="230" t="s">
        <v>288</v>
      </c>
      <c r="AJ28" s="235"/>
      <c r="AK28" s="230" t="s">
        <v>303</v>
      </c>
      <c r="AL28" s="230"/>
      <c r="AM28" s="236" t="s">
        <v>290</v>
      </c>
      <c r="AN28" s="230" t="s">
        <v>288</v>
      </c>
      <c r="AO28" s="235"/>
      <c r="AP28" s="230" t="s">
        <v>293</v>
      </c>
      <c r="AQ28" s="230"/>
      <c r="AR28" s="236" t="s">
        <v>290</v>
      </c>
      <c r="AS28" s="230" t="s">
        <v>294</v>
      </c>
      <c r="AT28" s="236"/>
      <c r="AU28" s="229"/>
      <c r="AV28" s="229" t="s">
        <v>287</v>
      </c>
      <c r="AW28" s="237"/>
      <c r="AX28" s="229" t="s">
        <v>288</v>
      </c>
      <c r="AY28" s="229"/>
      <c r="AZ28" s="229"/>
      <c r="BA28" s="227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</row>
    <row r="29" ht="20.25" customHeight="1">
      <c r="A29" s="227" t="s">
        <v>57</v>
      </c>
      <c r="B29" s="227" t="s">
        <v>315</v>
      </c>
      <c r="C29" s="238">
        <v>44700.0</v>
      </c>
      <c r="D29" s="229">
        <v>28.0</v>
      </c>
      <c r="E29" s="230" t="s">
        <v>351</v>
      </c>
      <c r="F29" s="230"/>
      <c r="G29" s="231"/>
      <c r="H29" s="229"/>
      <c r="I29" s="229" t="s">
        <v>300</v>
      </c>
      <c r="J29" s="232" t="s">
        <v>66</v>
      </c>
      <c r="K29" s="230" t="s">
        <v>350</v>
      </c>
      <c r="L29" s="230" t="s">
        <v>328</v>
      </c>
      <c r="M29" s="229">
        <v>2017.0</v>
      </c>
      <c r="N29" s="227"/>
      <c r="O29" s="230" t="s">
        <v>285</v>
      </c>
      <c r="P29" s="229"/>
      <c r="Q29" s="229"/>
      <c r="R29" s="229"/>
      <c r="S29" s="230" t="s">
        <v>340</v>
      </c>
      <c r="T29" s="233"/>
      <c r="U29" s="230" t="s">
        <v>18</v>
      </c>
      <c r="V29" s="234" t="s">
        <v>338</v>
      </c>
      <c r="W29" s="230" t="s">
        <v>298</v>
      </c>
      <c r="X29" s="230" t="s">
        <v>91</v>
      </c>
      <c r="Y29" s="230" t="s">
        <v>288</v>
      </c>
      <c r="Z29" s="235"/>
      <c r="AA29" s="230" t="s">
        <v>289</v>
      </c>
      <c r="AB29" s="230"/>
      <c r="AC29" s="236" t="s">
        <v>290</v>
      </c>
      <c r="AD29" s="230" t="s">
        <v>288</v>
      </c>
      <c r="AE29" s="235"/>
      <c r="AF29" s="230" t="s">
        <v>291</v>
      </c>
      <c r="AG29" s="230"/>
      <c r="AH29" s="236" t="s">
        <v>290</v>
      </c>
      <c r="AI29" s="230" t="s">
        <v>288</v>
      </c>
      <c r="AJ29" s="235"/>
      <c r="AK29" s="230" t="s">
        <v>303</v>
      </c>
      <c r="AL29" s="230"/>
      <c r="AM29" s="236" t="s">
        <v>290</v>
      </c>
      <c r="AN29" s="230" t="s">
        <v>288</v>
      </c>
      <c r="AO29" s="235"/>
      <c r="AP29" s="230" t="s">
        <v>293</v>
      </c>
      <c r="AQ29" s="230"/>
      <c r="AR29" s="236" t="s">
        <v>290</v>
      </c>
      <c r="AS29" s="230" t="s">
        <v>294</v>
      </c>
      <c r="AT29" s="236"/>
      <c r="AU29" s="229"/>
      <c r="AV29" s="229" t="s">
        <v>287</v>
      </c>
      <c r="AW29" s="237"/>
      <c r="AX29" s="229" t="s">
        <v>288</v>
      </c>
      <c r="AY29" s="229"/>
      <c r="AZ29" s="229"/>
      <c r="BA29" s="227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</row>
    <row r="30" ht="20.25" customHeight="1">
      <c r="A30" s="227" t="s">
        <v>57</v>
      </c>
      <c r="B30" s="227" t="s">
        <v>315</v>
      </c>
      <c r="C30" s="238">
        <v>44701.0</v>
      </c>
      <c r="D30" s="229">
        <v>29.0</v>
      </c>
      <c r="E30" s="230" t="s">
        <v>352</v>
      </c>
      <c r="F30" s="230"/>
      <c r="G30" s="231"/>
      <c r="H30" s="229"/>
      <c r="I30" s="229" t="s">
        <v>282</v>
      </c>
      <c r="J30" s="232" t="s">
        <v>65</v>
      </c>
      <c r="K30" s="230" t="s">
        <v>350</v>
      </c>
      <c r="L30" s="230" t="s">
        <v>328</v>
      </c>
      <c r="M30" s="229">
        <v>2011.0</v>
      </c>
      <c r="N30" s="227"/>
      <c r="O30" s="230" t="s">
        <v>285</v>
      </c>
      <c r="P30" s="229"/>
      <c r="Q30" s="229"/>
      <c r="R30" s="229"/>
      <c r="S30" s="230" t="s">
        <v>340</v>
      </c>
      <c r="T30" s="233"/>
      <c r="U30" s="230" t="s">
        <v>18</v>
      </c>
      <c r="V30" s="234" t="s">
        <v>338</v>
      </c>
      <c r="W30" s="230" t="s">
        <v>298</v>
      </c>
      <c r="X30" s="230" t="s">
        <v>91</v>
      </c>
      <c r="Y30" s="230" t="s">
        <v>288</v>
      </c>
      <c r="Z30" s="235"/>
      <c r="AA30" s="230" t="s">
        <v>289</v>
      </c>
      <c r="AB30" s="230"/>
      <c r="AC30" s="236" t="s">
        <v>290</v>
      </c>
      <c r="AD30" s="230" t="s">
        <v>288</v>
      </c>
      <c r="AE30" s="235"/>
      <c r="AF30" s="230" t="s">
        <v>291</v>
      </c>
      <c r="AG30" s="230"/>
      <c r="AH30" s="236" t="s">
        <v>290</v>
      </c>
      <c r="AI30" s="230" t="s">
        <v>288</v>
      </c>
      <c r="AJ30" s="235"/>
      <c r="AK30" s="230" t="s">
        <v>303</v>
      </c>
      <c r="AL30" s="230"/>
      <c r="AM30" s="236" t="s">
        <v>290</v>
      </c>
      <c r="AN30" s="230" t="s">
        <v>288</v>
      </c>
      <c r="AO30" s="235"/>
      <c r="AP30" s="230" t="s">
        <v>293</v>
      </c>
      <c r="AQ30" s="230"/>
      <c r="AR30" s="236" t="s">
        <v>290</v>
      </c>
      <c r="AS30" s="230" t="s">
        <v>294</v>
      </c>
      <c r="AT30" s="236"/>
      <c r="AU30" s="229"/>
      <c r="AV30" s="229" t="s">
        <v>287</v>
      </c>
      <c r="AW30" s="237"/>
      <c r="AX30" s="229" t="s">
        <v>288</v>
      </c>
      <c r="AY30" s="229"/>
      <c r="AZ30" s="229"/>
      <c r="BA30" s="227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</row>
    <row r="31" ht="20.25" customHeight="1">
      <c r="A31" s="227" t="s">
        <v>57</v>
      </c>
      <c r="B31" s="227" t="s">
        <v>315</v>
      </c>
      <c r="C31" s="238">
        <v>44702.0</v>
      </c>
      <c r="D31" s="229">
        <v>30.0</v>
      </c>
      <c r="E31" s="230" t="s">
        <v>353</v>
      </c>
      <c r="F31" s="230"/>
      <c r="G31" s="231"/>
      <c r="H31" s="229"/>
      <c r="I31" s="229" t="s">
        <v>282</v>
      </c>
      <c r="J31" s="232" t="s">
        <v>64</v>
      </c>
      <c r="K31" s="230" t="s">
        <v>354</v>
      </c>
      <c r="L31" s="230" t="s">
        <v>328</v>
      </c>
      <c r="M31" s="229">
        <v>2012.0</v>
      </c>
      <c r="N31" s="227"/>
      <c r="O31" s="230" t="s">
        <v>285</v>
      </c>
      <c r="P31" s="229"/>
      <c r="Q31" s="229"/>
      <c r="R31" s="229"/>
      <c r="S31" s="230" t="s">
        <v>355</v>
      </c>
      <c r="T31" s="233"/>
      <c r="U31" s="230" t="s">
        <v>18</v>
      </c>
      <c r="V31" s="234" t="s">
        <v>338</v>
      </c>
      <c r="W31" s="230" t="s">
        <v>298</v>
      </c>
      <c r="X31" s="230" t="s">
        <v>91</v>
      </c>
      <c r="Y31" s="230" t="s">
        <v>288</v>
      </c>
      <c r="Z31" s="235"/>
      <c r="AA31" s="230" t="s">
        <v>289</v>
      </c>
      <c r="AB31" s="230"/>
      <c r="AC31" s="236" t="s">
        <v>290</v>
      </c>
      <c r="AD31" s="230" t="s">
        <v>288</v>
      </c>
      <c r="AE31" s="235"/>
      <c r="AF31" s="230" t="s">
        <v>291</v>
      </c>
      <c r="AG31" s="230"/>
      <c r="AH31" s="236" t="s">
        <v>290</v>
      </c>
      <c r="AI31" s="230" t="s">
        <v>288</v>
      </c>
      <c r="AJ31" s="235"/>
      <c r="AK31" s="230" t="s">
        <v>303</v>
      </c>
      <c r="AL31" s="230"/>
      <c r="AM31" s="236" t="s">
        <v>290</v>
      </c>
      <c r="AN31" s="230" t="s">
        <v>288</v>
      </c>
      <c r="AO31" s="235"/>
      <c r="AP31" s="230" t="s">
        <v>293</v>
      </c>
      <c r="AQ31" s="230"/>
      <c r="AR31" s="236" t="s">
        <v>290</v>
      </c>
      <c r="AS31" s="230" t="s">
        <v>294</v>
      </c>
      <c r="AT31" s="236"/>
      <c r="AU31" s="229"/>
      <c r="AV31" s="229" t="s">
        <v>287</v>
      </c>
      <c r="AW31" s="237"/>
      <c r="AX31" s="229" t="s">
        <v>288</v>
      </c>
      <c r="AY31" s="229"/>
      <c r="AZ31" s="229"/>
      <c r="BA31" s="227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</row>
    <row r="32" ht="20.25" customHeight="1">
      <c r="A32" s="227" t="s">
        <v>57</v>
      </c>
      <c r="B32" s="227" t="s">
        <v>315</v>
      </c>
      <c r="C32" s="238">
        <v>44703.0</v>
      </c>
      <c r="D32" s="229">
        <v>31.0</v>
      </c>
      <c r="E32" s="230" t="s">
        <v>356</v>
      </c>
      <c r="F32" s="230"/>
      <c r="G32" s="231"/>
      <c r="H32" s="229"/>
      <c r="I32" s="229" t="s">
        <v>282</v>
      </c>
      <c r="J32" s="232" t="s">
        <v>67</v>
      </c>
      <c r="K32" s="230" t="s">
        <v>357</v>
      </c>
      <c r="L32" s="230" t="s">
        <v>328</v>
      </c>
      <c r="M32" s="229">
        <v>2013.0</v>
      </c>
      <c r="N32" s="227"/>
      <c r="O32" s="230" t="s">
        <v>285</v>
      </c>
      <c r="P32" s="229"/>
      <c r="Q32" s="229"/>
      <c r="R32" s="229"/>
      <c r="S32" s="230" t="s">
        <v>355</v>
      </c>
      <c r="T32" s="233"/>
      <c r="U32" s="230" t="s">
        <v>18</v>
      </c>
      <c r="V32" s="234" t="s">
        <v>338</v>
      </c>
      <c r="W32" s="230" t="s">
        <v>298</v>
      </c>
      <c r="X32" s="230" t="s">
        <v>91</v>
      </c>
      <c r="Y32" s="230" t="s">
        <v>288</v>
      </c>
      <c r="Z32" s="235"/>
      <c r="AA32" s="230" t="s">
        <v>289</v>
      </c>
      <c r="AB32" s="230"/>
      <c r="AC32" s="236" t="s">
        <v>290</v>
      </c>
      <c r="AD32" s="230" t="s">
        <v>288</v>
      </c>
      <c r="AE32" s="235"/>
      <c r="AF32" s="230" t="s">
        <v>291</v>
      </c>
      <c r="AG32" s="230"/>
      <c r="AH32" s="236" t="s">
        <v>290</v>
      </c>
      <c r="AI32" s="230" t="s">
        <v>288</v>
      </c>
      <c r="AJ32" s="235"/>
      <c r="AK32" s="230" t="s">
        <v>303</v>
      </c>
      <c r="AL32" s="230"/>
      <c r="AM32" s="236" t="s">
        <v>290</v>
      </c>
      <c r="AN32" s="230" t="s">
        <v>288</v>
      </c>
      <c r="AO32" s="235"/>
      <c r="AP32" s="230" t="s">
        <v>293</v>
      </c>
      <c r="AQ32" s="230"/>
      <c r="AR32" s="236" t="s">
        <v>290</v>
      </c>
      <c r="AS32" s="230" t="s">
        <v>294</v>
      </c>
      <c r="AT32" s="236"/>
      <c r="AU32" s="229"/>
      <c r="AV32" s="229" t="s">
        <v>287</v>
      </c>
      <c r="AW32" s="237"/>
      <c r="AX32" s="229" t="s">
        <v>288</v>
      </c>
      <c r="AY32" s="229"/>
      <c r="AZ32" s="229"/>
      <c r="BA32" s="227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</row>
    <row r="33" ht="20.25" customHeight="1">
      <c r="A33" s="227" t="s">
        <v>58</v>
      </c>
      <c r="B33" s="227" t="s">
        <v>358</v>
      </c>
      <c r="C33" s="238">
        <v>44720.0</v>
      </c>
      <c r="D33" s="229">
        <v>32.0</v>
      </c>
      <c r="E33" s="230" t="s">
        <v>359</v>
      </c>
      <c r="F33" s="230"/>
      <c r="G33" s="231"/>
      <c r="H33" s="229"/>
      <c r="I33" s="229" t="s">
        <v>300</v>
      </c>
      <c r="J33" s="232" t="s">
        <v>66</v>
      </c>
      <c r="K33" s="230" t="s">
        <v>360</v>
      </c>
      <c r="L33" s="230" t="s">
        <v>361</v>
      </c>
      <c r="M33" s="229">
        <v>2014.0</v>
      </c>
      <c r="N33" s="227"/>
      <c r="O33" s="230" t="s">
        <v>285</v>
      </c>
      <c r="P33" s="229"/>
      <c r="Q33" s="229"/>
      <c r="R33" s="229"/>
      <c r="S33" s="230" t="s">
        <v>355</v>
      </c>
      <c r="T33" s="233"/>
      <c r="U33" s="230" t="s">
        <v>18</v>
      </c>
      <c r="V33" s="234" t="s">
        <v>338</v>
      </c>
      <c r="W33" s="230" t="s">
        <v>298</v>
      </c>
      <c r="X33" s="230" t="s">
        <v>91</v>
      </c>
      <c r="Y33" s="230" t="s">
        <v>288</v>
      </c>
      <c r="Z33" s="235"/>
      <c r="AA33" s="230" t="s">
        <v>289</v>
      </c>
      <c r="AB33" s="230"/>
      <c r="AC33" s="236" t="s">
        <v>290</v>
      </c>
      <c r="AD33" s="230" t="s">
        <v>288</v>
      </c>
      <c r="AE33" s="235"/>
      <c r="AF33" s="230" t="s">
        <v>291</v>
      </c>
      <c r="AG33" s="230"/>
      <c r="AH33" s="236" t="s">
        <v>290</v>
      </c>
      <c r="AI33" s="230" t="s">
        <v>288</v>
      </c>
      <c r="AJ33" s="235"/>
      <c r="AK33" s="230" t="s">
        <v>303</v>
      </c>
      <c r="AL33" s="230"/>
      <c r="AM33" s="236" t="s">
        <v>290</v>
      </c>
      <c r="AN33" s="230" t="s">
        <v>288</v>
      </c>
      <c r="AO33" s="235"/>
      <c r="AP33" s="230" t="s">
        <v>293</v>
      </c>
      <c r="AQ33" s="230"/>
      <c r="AR33" s="236" t="s">
        <v>290</v>
      </c>
      <c r="AS33" s="230" t="s">
        <v>294</v>
      </c>
      <c r="AT33" s="236"/>
      <c r="AU33" s="229"/>
      <c r="AV33" s="229" t="s">
        <v>287</v>
      </c>
      <c r="AW33" s="237"/>
      <c r="AX33" s="229" t="s">
        <v>288</v>
      </c>
      <c r="AY33" s="229"/>
      <c r="AZ33" s="229"/>
      <c r="BA33" s="227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</row>
    <row r="34" ht="20.25" customHeight="1">
      <c r="A34" s="227" t="s">
        <v>58</v>
      </c>
      <c r="B34" s="227" t="s">
        <v>358</v>
      </c>
      <c r="C34" s="238">
        <v>44721.0</v>
      </c>
      <c r="D34" s="229">
        <v>33.0</v>
      </c>
      <c r="E34" s="230" t="s">
        <v>362</v>
      </c>
      <c r="F34" s="230"/>
      <c r="G34" s="231"/>
      <c r="H34" s="229"/>
      <c r="I34" s="229" t="s">
        <v>300</v>
      </c>
      <c r="J34" s="232" t="s">
        <v>65</v>
      </c>
      <c r="K34" s="230" t="s">
        <v>360</v>
      </c>
      <c r="L34" s="230" t="s">
        <v>328</v>
      </c>
      <c r="M34" s="229">
        <v>2015.0</v>
      </c>
      <c r="N34" s="227"/>
      <c r="O34" s="230" t="s">
        <v>285</v>
      </c>
      <c r="P34" s="229"/>
      <c r="Q34" s="229"/>
      <c r="R34" s="229"/>
      <c r="S34" s="230" t="s">
        <v>355</v>
      </c>
      <c r="T34" s="233"/>
      <c r="U34" s="230" t="s">
        <v>15</v>
      </c>
      <c r="V34" s="234" t="s">
        <v>338</v>
      </c>
      <c r="W34" s="230" t="s">
        <v>298</v>
      </c>
      <c r="X34" s="230" t="s">
        <v>91</v>
      </c>
      <c r="Y34" s="230" t="s">
        <v>288</v>
      </c>
      <c r="Z34" s="235"/>
      <c r="AA34" s="230" t="s">
        <v>289</v>
      </c>
      <c r="AB34" s="230"/>
      <c r="AC34" s="236" t="s">
        <v>290</v>
      </c>
      <c r="AD34" s="230" t="s">
        <v>288</v>
      </c>
      <c r="AE34" s="235"/>
      <c r="AF34" s="230" t="s">
        <v>291</v>
      </c>
      <c r="AG34" s="230"/>
      <c r="AH34" s="236" t="s">
        <v>290</v>
      </c>
      <c r="AI34" s="230" t="s">
        <v>288</v>
      </c>
      <c r="AJ34" s="235"/>
      <c r="AK34" s="230" t="s">
        <v>303</v>
      </c>
      <c r="AL34" s="230"/>
      <c r="AM34" s="236" t="s">
        <v>290</v>
      </c>
      <c r="AN34" s="230" t="s">
        <v>288</v>
      </c>
      <c r="AO34" s="235"/>
      <c r="AP34" s="230" t="s">
        <v>293</v>
      </c>
      <c r="AQ34" s="230"/>
      <c r="AR34" s="236" t="s">
        <v>290</v>
      </c>
      <c r="AS34" s="230" t="s">
        <v>294</v>
      </c>
      <c r="AT34" s="236"/>
      <c r="AU34" s="229"/>
      <c r="AV34" s="229" t="s">
        <v>287</v>
      </c>
      <c r="AW34" s="237"/>
      <c r="AX34" s="229" t="s">
        <v>288</v>
      </c>
      <c r="AY34" s="229"/>
      <c r="AZ34" s="229"/>
      <c r="BA34" s="227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</row>
    <row r="35" ht="20.25" customHeight="1">
      <c r="A35" s="227" t="s">
        <v>58</v>
      </c>
      <c r="B35" s="227" t="s">
        <v>358</v>
      </c>
      <c r="C35" s="238">
        <v>44722.0</v>
      </c>
      <c r="D35" s="229">
        <v>34.0</v>
      </c>
      <c r="E35" s="230" t="s">
        <v>363</v>
      </c>
      <c r="F35" s="230"/>
      <c r="G35" s="231"/>
      <c r="H35" s="229"/>
      <c r="I35" s="229" t="s">
        <v>300</v>
      </c>
      <c r="J35" s="232" t="s">
        <v>65</v>
      </c>
      <c r="K35" s="230" t="s">
        <v>360</v>
      </c>
      <c r="L35" s="230" t="s">
        <v>328</v>
      </c>
      <c r="M35" s="229">
        <v>2016.0</v>
      </c>
      <c r="N35" s="227"/>
      <c r="O35" s="230" t="s">
        <v>285</v>
      </c>
      <c r="P35" s="229"/>
      <c r="Q35" s="229"/>
      <c r="R35" s="229"/>
      <c r="S35" s="230" t="s">
        <v>355</v>
      </c>
      <c r="T35" s="233"/>
      <c r="U35" s="230" t="s">
        <v>15</v>
      </c>
      <c r="V35" s="234" t="s">
        <v>338</v>
      </c>
      <c r="W35" s="230" t="s">
        <v>298</v>
      </c>
      <c r="X35" s="230" t="s">
        <v>91</v>
      </c>
      <c r="Y35" s="230" t="s">
        <v>288</v>
      </c>
      <c r="Z35" s="235"/>
      <c r="AA35" s="230" t="s">
        <v>289</v>
      </c>
      <c r="AB35" s="230"/>
      <c r="AC35" s="236" t="s">
        <v>290</v>
      </c>
      <c r="AD35" s="230" t="s">
        <v>288</v>
      </c>
      <c r="AE35" s="235"/>
      <c r="AF35" s="230" t="s">
        <v>291</v>
      </c>
      <c r="AG35" s="230"/>
      <c r="AH35" s="236" t="s">
        <v>290</v>
      </c>
      <c r="AI35" s="230" t="s">
        <v>288</v>
      </c>
      <c r="AJ35" s="235"/>
      <c r="AK35" s="230" t="s">
        <v>303</v>
      </c>
      <c r="AL35" s="230"/>
      <c r="AM35" s="236" t="s">
        <v>290</v>
      </c>
      <c r="AN35" s="230" t="s">
        <v>288</v>
      </c>
      <c r="AO35" s="235"/>
      <c r="AP35" s="230" t="s">
        <v>293</v>
      </c>
      <c r="AQ35" s="230"/>
      <c r="AR35" s="236" t="s">
        <v>290</v>
      </c>
      <c r="AS35" s="230" t="s">
        <v>294</v>
      </c>
      <c r="AT35" s="236"/>
      <c r="AU35" s="229"/>
      <c r="AV35" s="229" t="s">
        <v>287</v>
      </c>
      <c r="AW35" s="237"/>
      <c r="AX35" s="229" t="s">
        <v>288</v>
      </c>
      <c r="AY35" s="229"/>
      <c r="AZ35" s="229"/>
      <c r="BA35" s="227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</row>
    <row r="36" ht="20.25" customHeight="1">
      <c r="A36" s="227" t="s">
        <v>58</v>
      </c>
      <c r="B36" s="227" t="s">
        <v>358</v>
      </c>
      <c r="C36" s="238">
        <v>44723.0</v>
      </c>
      <c r="D36" s="229">
        <v>35.0</v>
      </c>
      <c r="E36" s="230" t="s">
        <v>364</v>
      </c>
      <c r="F36" s="230"/>
      <c r="G36" s="231"/>
      <c r="H36" s="229"/>
      <c r="I36" s="229" t="s">
        <v>300</v>
      </c>
      <c r="J36" s="232" t="s">
        <v>64</v>
      </c>
      <c r="K36" s="230" t="s">
        <v>360</v>
      </c>
      <c r="L36" s="230" t="s">
        <v>328</v>
      </c>
      <c r="M36" s="229">
        <v>2017.0</v>
      </c>
      <c r="N36" s="227"/>
      <c r="O36" s="230" t="s">
        <v>285</v>
      </c>
      <c r="P36" s="229"/>
      <c r="Q36" s="229"/>
      <c r="R36" s="229"/>
      <c r="S36" s="230" t="s">
        <v>355</v>
      </c>
      <c r="T36" s="233"/>
      <c r="U36" s="230" t="s">
        <v>15</v>
      </c>
      <c r="V36" s="234" t="s">
        <v>338</v>
      </c>
      <c r="W36" s="230" t="s">
        <v>298</v>
      </c>
      <c r="X36" s="230" t="s">
        <v>91</v>
      </c>
      <c r="Y36" s="230" t="s">
        <v>288</v>
      </c>
      <c r="Z36" s="235"/>
      <c r="AA36" s="230" t="s">
        <v>289</v>
      </c>
      <c r="AB36" s="230"/>
      <c r="AC36" s="236" t="s">
        <v>290</v>
      </c>
      <c r="AD36" s="230" t="s">
        <v>288</v>
      </c>
      <c r="AE36" s="235"/>
      <c r="AF36" s="230" t="s">
        <v>291</v>
      </c>
      <c r="AG36" s="230"/>
      <c r="AH36" s="236" t="s">
        <v>290</v>
      </c>
      <c r="AI36" s="230" t="s">
        <v>288</v>
      </c>
      <c r="AJ36" s="235"/>
      <c r="AK36" s="230" t="s">
        <v>303</v>
      </c>
      <c r="AL36" s="230"/>
      <c r="AM36" s="236" t="s">
        <v>290</v>
      </c>
      <c r="AN36" s="230" t="s">
        <v>288</v>
      </c>
      <c r="AO36" s="235"/>
      <c r="AP36" s="230" t="s">
        <v>293</v>
      </c>
      <c r="AQ36" s="230"/>
      <c r="AR36" s="236" t="s">
        <v>290</v>
      </c>
      <c r="AS36" s="230" t="s">
        <v>294</v>
      </c>
      <c r="AT36" s="236"/>
      <c r="AU36" s="229"/>
      <c r="AV36" s="229" t="s">
        <v>287</v>
      </c>
      <c r="AW36" s="237"/>
      <c r="AX36" s="229" t="s">
        <v>288</v>
      </c>
      <c r="AY36" s="229"/>
      <c r="AZ36" s="229"/>
      <c r="BA36" s="227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</row>
    <row r="37" ht="20.25" customHeight="1">
      <c r="A37" s="227" t="s">
        <v>59</v>
      </c>
      <c r="B37" s="227" t="s">
        <v>358</v>
      </c>
      <c r="C37" s="238">
        <v>44756.0</v>
      </c>
      <c r="D37" s="229">
        <v>36.0</v>
      </c>
      <c r="E37" s="230" t="s">
        <v>365</v>
      </c>
      <c r="F37" s="230"/>
      <c r="G37" s="231"/>
      <c r="H37" s="229"/>
      <c r="I37" s="229" t="s">
        <v>282</v>
      </c>
      <c r="J37" s="232" t="s">
        <v>67</v>
      </c>
      <c r="K37" s="230" t="s">
        <v>360</v>
      </c>
      <c r="L37" s="230" t="s">
        <v>328</v>
      </c>
      <c r="M37" s="229">
        <v>2011.0</v>
      </c>
      <c r="N37" s="227"/>
      <c r="O37" s="230" t="s">
        <v>285</v>
      </c>
      <c r="P37" s="229"/>
      <c r="Q37" s="229"/>
      <c r="R37" s="229"/>
      <c r="S37" s="230" t="s">
        <v>355</v>
      </c>
      <c r="T37" s="233"/>
      <c r="U37" s="230" t="s">
        <v>15</v>
      </c>
      <c r="V37" s="234" t="s">
        <v>338</v>
      </c>
      <c r="W37" s="230" t="s">
        <v>298</v>
      </c>
      <c r="X37" s="230" t="s">
        <v>91</v>
      </c>
      <c r="Y37" s="230" t="s">
        <v>288</v>
      </c>
      <c r="Z37" s="235"/>
      <c r="AA37" s="230" t="s">
        <v>289</v>
      </c>
      <c r="AB37" s="230"/>
      <c r="AC37" s="236" t="s">
        <v>290</v>
      </c>
      <c r="AD37" s="230" t="s">
        <v>288</v>
      </c>
      <c r="AE37" s="235"/>
      <c r="AF37" s="230" t="s">
        <v>291</v>
      </c>
      <c r="AG37" s="230"/>
      <c r="AH37" s="236" t="s">
        <v>290</v>
      </c>
      <c r="AI37" s="230" t="s">
        <v>288</v>
      </c>
      <c r="AJ37" s="235"/>
      <c r="AK37" s="230" t="s">
        <v>303</v>
      </c>
      <c r="AL37" s="230"/>
      <c r="AM37" s="236" t="s">
        <v>290</v>
      </c>
      <c r="AN37" s="230" t="s">
        <v>288</v>
      </c>
      <c r="AO37" s="235"/>
      <c r="AP37" s="230" t="s">
        <v>293</v>
      </c>
      <c r="AQ37" s="230"/>
      <c r="AR37" s="236" t="s">
        <v>290</v>
      </c>
      <c r="AS37" s="230" t="s">
        <v>294</v>
      </c>
      <c r="AT37" s="236"/>
      <c r="AU37" s="229"/>
      <c r="AV37" s="229" t="s">
        <v>287</v>
      </c>
      <c r="AW37" s="237"/>
      <c r="AX37" s="229" t="s">
        <v>288</v>
      </c>
      <c r="AY37" s="229"/>
      <c r="AZ37" s="229"/>
      <c r="BA37" s="227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</row>
    <row r="38" ht="20.25" customHeight="1">
      <c r="A38" s="227" t="s">
        <v>59</v>
      </c>
      <c r="B38" s="227" t="s">
        <v>358</v>
      </c>
      <c r="C38" s="238">
        <v>44757.0</v>
      </c>
      <c r="D38" s="229">
        <v>37.0</v>
      </c>
      <c r="E38" s="230" t="s">
        <v>366</v>
      </c>
      <c r="F38" s="230"/>
      <c r="G38" s="231"/>
      <c r="H38" s="229"/>
      <c r="I38" s="229" t="s">
        <v>282</v>
      </c>
      <c r="J38" s="232" t="s">
        <v>66</v>
      </c>
      <c r="K38" s="230" t="s">
        <v>367</v>
      </c>
      <c r="L38" s="230" t="s">
        <v>368</v>
      </c>
      <c r="M38" s="229">
        <v>2012.0</v>
      </c>
      <c r="N38" s="227"/>
      <c r="O38" s="230" t="s">
        <v>285</v>
      </c>
      <c r="P38" s="229"/>
      <c r="Q38" s="229"/>
      <c r="R38" s="229"/>
      <c r="S38" s="230" t="s">
        <v>355</v>
      </c>
      <c r="T38" s="233"/>
      <c r="U38" s="230" t="s">
        <v>15</v>
      </c>
      <c r="V38" s="234" t="s">
        <v>338</v>
      </c>
      <c r="W38" s="230" t="s">
        <v>287</v>
      </c>
      <c r="X38" s="230" t="s">
        <v>91</v>
      </c>
      <c r="Y38" s="230" t="s">
        <v>288</v>
      </c>
      <c r="Z38" s="235"/>
      <c r="AA38" s="230" t="s">
        <v>289</v>
      </c>
      <c r="AB38" s="230"/>
      <c r="AC38" s="236" t="s">
        <v>290</v>
      </c>
      <c r="AD38" s="230" t="s">
        <v>288</v>
      </c>
      <c r="AE38" s="235"/>
      <c r="AF38" s="230" t="s">
        <v>291</v>
      </c>
      <c r="AG38" s="230"/>
      <c r="AH38" s="236" t="s">
        <v>290</v>
      </c>
      <c r="AI38" s="230" t="s">
        <v>288</v>
      </c>
      <c r="AJ38" s="235"/>
      <c r="AK38" s="230" t="s">
        <v>303</v>
      </c>
      <c r="AL38" s="230"/>
      <c r="AM38" s="236" t="s">
        <v>290</v>
      </c>
      <c r="AN38" s="230" t="s">
        <v>288</v>
      </c>
      <c r="AO38" s="235"/>
      <c r="AP38" s="230" t="s">
        <v>293</v>
      </c>
      <c r="AQ38" s="230"/>
      <c r="AR38" s="236" t="s">
        <v>290</v>
      </c>
      <c r="AS38" s="230" t="s">
        <v>294</v>
      </c>
      <c r="AT38" s="236"/>
      <c r="AU38" s="229"/>
      <c r="AV38" s="229" t="s">
        <v>287</v>
      </c>
      <c r="AW38" s="237"/>
      <c r="AX38" s="229" t="s">
        <v>288</v>
      </c>
      <c r="AY38" s="229"/>
      <c r="AZ38" s="229"/>
      <c r="BA38" s="227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</row>
    <row r="39" ht="20.25" customHeight="1">
      <c r="A39" s="227" t="s">
        <v>59</v>
      </c>
      <c r="B39" s="227" t="s">
        <v>358</v>
      </c>
      <c r="C39" s="238">
        <v>44758.0</v>
      </c>
      <c r="D39" s="229">
        <v>38.0</v>
      </c>
      <c r="E39" s="230" t="s">
        <v>369</v>
      </c>
      <c r="F39" s="230"/>
      <c r="G39" s="231"/>
      <c r="H39" s="229"/>
      <c r="I39" s="229" t="s">
        <v>282</v>
      </c>
      <c r="J39" s="232" t="s">
        <v>65</v>
      </c>
      <c r="K39" s="230" t="s">
        <v>370</v>
      </c>
      <c r="L39" s="230" t="s">
        <v>371</v>
      </c>
      <c r="M39" s="229">
        <v>2013.0</v>
      </c>
      <c r="N39" s="227"/>
      <c r="O39" s="230" t="s">
        <v>285</v>
      </c>
      <c r="P39" s="229"/>
      <c r="Q39" s="229"/>
      <c r="R39" s="229"/>
      <c r="S39" s="230" t="s">
        <v>355</v>
      </c>
      <c r="T39" s="233"/>
      <c r="U39" s="230" t="s">
        <v>15</v>
      </c>
      <c r="V39" s="234" t="s">
        <v>338</v>
      </c>
      <c r="W39" s="230" t="s">
        <v>287</v>
      </c>
      <c r="X39" s="230" t="s">
        <v>91</v>
      </c>
      <c r="Y39" s="230" t="s">
        <v>288</v>
      </c>
      <c r="Z39" s="235"/>
      <c r="AA39" s="230" t="s">
        <v>289</v>
      </c>
      <c r="AB39" s="230"/>
      <c r="AC39" s="236" t="s">
        <v>290</v>
      </c>
      <c r="AD39" s="230" t="s">
        <v>288</v>
      </c>
      <c r="AE39" s="235"/>
      <c r="AF39" s="230" t="s">
        <v>291</v>
      </c>
      <c r="AG39" s="230"/>
      <c r="AH39" s="236" t="s">
        <v>290</v>
      </c>
      <c r="AI39" s="230" t="s">
        <v>288</v>
      </c>
      <c r="AJ39" s="235"/>
      <c r="AK39" s="230" t="s">
        <v>303</v>
      </c>
      <c r="AL39" s="230"/>
      <c r="AM39" s="236" t="s">
        <v>290</v>
      </c>
      <c r="AN39" s="230" t="s">
        <v>288</v>
      </c>
      <c r="AO39" s="235"/>
      <c r="AP39" s="230" t="s">
        <v>293</v>
      </c>
      <c r="AQ39" s="230"/>
      <c r="AR39" s="236" t="s">
        <v>290</v>
      </c>
      <c r="AS39" s="230" t="s">
        <v>294</v>
      </c>
      <c r="AT39" s="236"/>
      <c r="AU39" s="229"/>
      <c r="AV39" s="229" t="s">
        <v>287</v>
      </c>
      <c r="AW39" s="237"/>
      <c r="AX39" s="229" t="s">
        <v>288</v>
      </c>
      <c r="AY39" s="229"/>
      <c r="AZ39" s="229"/>
      <c r="BA39" s="227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</row>
    <row r="40" ht="20.25" customHeight="1">
      <c r="A40" s="227" t="s">
        <v>59</v>
      </c>
      <c r="B40" s="227" t="s">
        <v>358</v>
      </c>
      <c r="C40" s="238">
        <v>44759.0</v>
      </c>
      <c r="D40" s="229">
        <v>39.0</v>
      </c>
      <c r="E40" s="230" t="s">
        <v>372</v>
      </c>
      <c r="F40" s="230"/>
      <c r="G40" s="231"/>
      <c r="H40" s="229"/>
      <c r="I40" s="229" t="s">
        <v>282</v>
      </c>
      <c r="J40" s="232" t="s">
        <v>64</v>
      </c>
      <c r="K40" s="230" t="s">
        <v>373</v>
      </c>
      <c r="L40" s="230" t="s">
        <v>328</v>
      </c>
      <c r="M40" s="229">
        <v>2014.0</v>
      </c>
      <c r="N40" s="227"/>
      <c r="O40" s="230" t="s">
        <v>285</v>
      </c>
      <c r="P40" s="229"/>
      <c r="Q40" s="229"/>
      <c r="R40" s="229"/>
      <c r="S40" s="230" t="s">
        <v>355</v>
      </c>
      <c r="T40" s="233"/>
      <c r="U40" s="230" t="s">
        <v>15</v>
      </c>
      <c r="V40" s="234" t="s">
        <v>338</v>
      </c>
      <c r="W40" s="230" t="s">
        <v>287</v>
      </c>
      <c r="X40" s="230" t="s">
        <v>92</v>
      </c>
      <c r="Y40" s="230" t="s">
        <v>288</v>
      </c>
      <c r="Z40" s="235"/>
      <c r="AA40" s="230" t="s">
        <v>289</v>
      </c>
      <c r="AB40" s="230"/>
      <c r="AC40" s="236" t="s">
        <v>290</v>
      </c>
      <c r="AD40" s="230" t="s">
        <v>288</v>
      </c>
      <c r="AE40" s="235"/>
      <c r="AF40" s="230" t="s">
        <v>291</v>
      </c>
      <c r="AG40" s="230"/>
      <c r="AH40" s="236" t="s">
        <v>290</v>
      </c>
      <c r="AI40" s="230" t="s">
        <v>288</v>
      </c>
      <c r="AJ40" s="235"/>
      <c r="AK40" s="230" t="s">
        <v>303</v>
      </c>
      <c r="AL40" s="230"/>
      <c r="AM40" s="236" t="s">
        <v>290</v>
      </c>
      <c r="AN40" s="230" t="s">
        <v>288</v>
      </c>
      <c r="AO40" s="235"/>
      <c r="AP40" s="230" t="s">
        <v>293</v>
      </c>
      <c r="AQ40" s="230"/>
      <c r="AR40" s="236" t="s">
        <v>290</v>
      </c>
      <c r="AS40" s="230" t="s">
        <v>294</v>
      </c>
      <c r="AT40" s="236"/>
      <c r="AU40" s="229"/>
      <c r="AV40" s="229" t="s">
        <v>287</v>
      </c>
      <c r="AW40" s="237"/>
      <c r="AX40" s="229" t="s">
        <v>288</v>
      </c>
      <c r="AY40" s="229"/>
      <c r="AZ40" s="229"/>
      <c r="BA40" s="227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</row>
    <row r="41" ht="20.25" customHeight="1">
      <c r="A41" s="227" t="s">
        <v>59</v>
      </c>
      <c r="B41" s="227" t="s">
        <v>358</v>
      </c>
      <c r="C41" s="238">
        <v>44760.0</v>
      </c>
      <c r="D41" s="229">
        <v>40.0</v>
      </c>
      <c r="E41" s="230" t="s">
        <v>374</v>
      </c>
      <c r="F41" s="230"/>
      <c r="G41" s="231"/>
      <c r="H41" s="229"/>
      <c r="I41" s="229" t="s">
        <v>300</v>
      </c>
      <c r="J41" s="232" t="s">
        <v>65</v>
      </c>
      <c r="K41" s="230" t="s">
        <v>375</v>
      </c>
      <c r="L41" s="230" t="s">
        <v>328</v>
      </c>
      <c r="M41" s="229">
        <v>2015.0</v>
      </c>
      <c r="N41" s="227"/>
      <c r="O41" s="230" t="s">
        <v>285</v>
      </c>
      <c r="P41" s="229"/>
      <c r="Q41" s="229"/>
      <c r="R41" s="229"/>
      <c r="S41" s="230" t="s">
        <v>355</v>
      </c>
      <c r="T41" s="233"/>
      <c r="U41" s="230" t="s">
        <v>15</v>
      </c>
      <c r="V41" s="234" t="s">
        <v>338</v>
      </c>
      <c r="W41" s="230" t="s">
        <v>287</v>
      </c>
      <c r="X41" s="230" t="s">
        <v>92</v>
      </c>
      <c r="Y41" s="230" t="s">
        <v>288</v>
      </c>
      <c r="Z41" s="235"/>
      <c r="AA41" s="230" t="s">
        <v>289</v>
      </c>
      <c r="AB41" s="230"/>
      <c r="AC41" s="236" t="s">
        <v>290</v>
      </c>
      <c r="AD41" s="230" t="s">
        <v>288</v>
      </c>
      <c r="AE41" s="235"/>
      <c r="AF41" s="230" t="s">
        <v>291</v>
      </c>
      <c r="AG41" s="230"/>
      <c r="AH41" s="236" t="s">
        <v>290</v>
      </c>
      <c r="AI41" s="230" t="s">
        <v>288</v>
      </c>
      <c r="AJ41" s="235"/>
      <c r="AK41" s="230" t="s">
        <v>303</v>
      </c>
      <c r="AL41" s="230"/>
      <c r="AM41" s="236" t="s">
        <v>290</v>
      </c>
      <c r="AN41" s="230" t="s">
        <v>288</v>
      </c>
      <c r="AO41" s="235"/>
      <c r="AP41" s="230" t="s">
        <v>293</v>
      </c>
      <c r="AQ41" s="230"/>
      <c r="AR41" s="236" t="s">
        <v>290</v>
      </c>
      <c r="AS41" s="230" t="s">
        <v>294</v>
      </c>
      <c r="AT41" s="236"/>
      <c r="AU41" s="229"/>
      <c r="AV41" s="229" t="s">
        <v>287</v>
      </c>
      <c r="AW41" s="237"/>
      <c r="AX41" s="229" t="s">
        <v>288</v>
      </c>
      <c r="AY41" s="229"/>
      <c r="AZ41" s="229"/>
      <c r="BA41" s="227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</row>
    <row r="42" ht="20.25" customHeight="1">
      <c r="A42" s="227" t="s">
        <v>59</v>
      </c>
      <c r="B42" s="227" t="s">
        <v>358</v>
      </c>
      <c r="C42" s="238">
        <v>44761.0</v>
      </c>
      <c r="D42" s="229">
        <v>41.0</v>
      </c>
      <c r="E42" s="230" t="s">
        <v>376</v>
      </c>
      <c r="F42" s="230"/>
      <c r="G42" s="231"/>
      <c r="H42" s="229"/>
      <c r="I42" s="229" t="s">
        <v>300</v>
      </c>
      <c r="J42" s="232" t="s">
        <v>64</v>
      </c>
      <c r="K42" s="230" t="s">
        <v>377</v>
      </c>
      <c r="L42" s="230" t="s">
        <v>328</v>
      </c>
      <c r="M42" s="229">
        <v>2016.0</v>
      </c>
      <c r="N42" s="227"/>
      <c r="O42" s="230" t="s">
        <v>285</v>
      </c>
      <c r="P42" s="229"/>
      <c r="Q42" s="229"/>
      <c r="R42" s="229"/>
      <c r="S42" s="230" t="s">
        <v>355</v>
      </c>
      <c r="T42" s="233"/>
      <c r="U42" s="230" t="s">
        <v>15</v>
      </c>
      <c r="V42" s="234" t="s">
        <v>338</v>
      </c>
      <c r="W42" s="230" t="s">
        <v>287</v>
      </c>
      <c r="X42" s="230" t="s">
        <v>92</v>
      </c>
      <c r="Y42" s="230" t="s">
        <v>288</v>
      </c>
      <c r="Z42" s="235"/>
      <c r="AA42" s="230" t="s">
        <v>289</v>
      </c>
      <c r="AB42" s="230"/>
      <c r="AC42" s="236" t="s">
        <v>290</v>
      </c>
      <c r="AD42" s="230" t="s">
        <v>288</v>
      </c>
      <c r="AE42" s="235"/>
      <c r="AF42" s="230" t="s">
        <v>291</v>
      </c>
      <c r="AG42" s="230"/>
      <c r="AH42" s="236" t="s">
        <v>290</v>
      </c>
      <c r="AI42" s="230" t="s">
        <v>288</v>
      </c>
      <c r="AJ42" s="235"/>
      <c r="AK42" s="230" t="s">
        <v>303</v>
      </c>
      <c r="AL42" s="230"/>
      <c r="AM42" s="236" t="s">
        <v>290</v>
      </c>
      <c r="AN42" s="230" t="s">
        <v>288</v>
      </c>
      <c r="AO42" s="235"/>
      <c r="AP42" s="230" t="s">
        <v>293</v>
      </c>
      <c r="AQ42" s="230"/>
      <c r="AR42" s="236" t="s">
        <v>290</v>
      </c>
      <c r="AS42" s="230" t="s">
        <v>294</v>
      </c>
      <c r="AT42" s="236"/>
      <c r="AU42" s="229"/>
      <c r="AV42" s="229" t="s">
        <v>287</v>
      </c>
      <c r="AW42" s="237"/>
      <c r="AX42" s="229" t="s">
        <v>288</v>
      </c>
      <c r="AY42" s="229"/>
      <c r="AZ42" s="229"/>
      <c r="BA42" s="227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</row>
    <row r="43" ht="20.25" customHeight="1">
      <c r="A43" s="227" t="s">
        <v>60</v>
      </c>
      <c r="B43" s="227" t="s">
        <v>358</v>
      </c>
      <c r="C43" s="238">
        <v>44782.0</v>
      </c>
      <c r="D43" s="229">
        <v>42.0</v>
      </c>
      <c r="E43" s="230" t="s">
        <v>378</v>
      </c>
      <c r="F43" s="230"/>
      <c r="G43" s="231"/>
      <c r="H43" s="229"/>
      <c r="I43" s="229" t="s">
        <v>300</v>
      </c>
      <c r="J43" s="232" t="s">
        <v>67</v>
      </c>
      <c r="K43" s="230" t="s">
        <v>379</v>
      </c>
      <c r="L43" s="230" t="s">
        <v>380</v>
      </c>
      <c r="M43" s="229">
        <v>2017.0</v>
      </c>
      <c r="N43" s="227"/>
      <c r="O43" s="230" t="s">
        <v>285</v>
      </c>
      <c r="P43" s="229"/>
      <c r="Q43" s="229"/>
      <c r="R43" s="229"/>
      <c r="S43" s="230" t="s">
        <v>355</v>
      </c>
      <c r="T43" s="233"/>
      <c r="U43" s="230" t="s">
        <v>15</v>
      </c>
      <c r="V43" s="234" t="s">
        <v>338</v>
      </c>
      <c r="W43" s="230" t="s">
        <v>287</v>
      </c>
      <c r="X43" s="230" t="s">
        <v>92</v>
      </c>
      <c r="Y43" s="230" t="s">
        <v>288</v>
      </c>
      <c r="Z43" s="235"/>
      <c r="AA43" s="230" t="s">
        <v>289</v>
      </c>
      <c r="AB43" s="230"/>
      <c r="AC43" s="236" t="s">
        <v>290</v>
      </c>
      <c r="AD43" s="230" t="s">
        <v>288</v>
      </c>
      <c r="AE43" s="235"/>
      <c r="AF43" s="230" t="s">
        <v>291</v>
      </c>
      <c r="AG43" s="230"/>
      <c r="AH43" s="236" t="s">
        <v>290</v>
      </c>
      <c r="AI43" s="230" t="s">
        <v>288</v>
      </c>
      <c r="AJ43" s="235"/>
      <c r="AK43" s="230" t="s">
        <v>303</v>
      </c>
      <c r="AL43" s="230"/>
      <c r="AM43" s="236" t="s">
        <v>290</v>
      </c>
      <c r="AN43" s="230" t="s">
        <v>288</v>
      </c>
      <c r="AO43" s="235"/>
      <c r="AP43" s="230" t="s">
        <v>293</v>
      </c>
      <c r="AQ43" s="230"/>
      <c r="AR43" s="236" t="s">
        <v>290</v>
      </c>
      <c r="AS43" s="230" t="s">
        <v>294</v>
      </c>
      <c r="AT43" s="236"/>
      <c r="AU43" s="229"/>
      <c r="AV43" s="229" t="s">
        <v>287</v>
      </c>
      <c r="AW43" s="237"/>
      <c r="AX43" s="229" t="s">
        <v>288</v>
      </c>
      <c r="AY43" s="229"/>
      <c r="AZ43" s="229"/>
      <c r="BA43" s="227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</row>
    <row r="44" ht="20.25" customHeight="1">
      <c r="A44" s="227" t="s">
        <v>60</v>
      </c>
      <c r="B44" s="227" t="s">
        <v>358</v>
      </c>
      <c r="C44" s="238">
        <v>44783.0</v>
      </c>
      <c r="D44" s="229">
        <v>43.0</v>
      </c>
      <c r="E44" s="230" t="s">
        <v>381</v>
      </c>
      <c r="F44" s="230"/>
      <c r="G44" s="231"/>
      <c r="H44" s="229"/>
      <c r="I44" s="229" t="s">
        <v>300</v>
      </c>
      <c r="J44" s="232" t="s">
        <v>66</v>
      </c>
      <c r="K44" s="230" t="s">
        <v>382</v>
      </c>
      <c r="L44" s="230" t="s">
        <v>383</v>
      </c>
      <c r="M44" s="229">
        <v>2011.0</v>
      </c>
      <c r="N44" s="227"/>
      <c r="O44" s="230" t="s">
        <v>285</v>
      </c>
      <c r="P44" s="229"/>
      <c r="Q44" s="229"/>
      <c r="R44" s="229"/>
      <c r="S44" s="230" t="s">
        <v>355</v>
      </c>
      <c r="T44" s="233"/>
      <c r="U44" s="230" t="s">
        <v>15</v>
      </c>
      <c r="V44" s="234" t="s">
        <v>338</v>
      </c>
      <c r="W44" s="230" t="s">
        <v>287</v>
      </c>
      <c r="X44" s="230" t="s">
        <v>92</v>
      </c>
      <c r="Y44" s="230" t="s">
        <v>288</v>
      </c>
      <c r="Z44" s="235"/>
      <c r="AA44" s="230" t="s">
        <v>289</v>
      </c>
      <c r="AB44" s="230"/>
      <c r="AC44" s="236" t="s">
        <v>290</v>
      </c>
      <c r="AD44" s="230" t="s">
        <v>288</v>
      </c>
      <c r="AE44" s="235"/>
      <c r="AF44" s="230" t="s">
        <v>291</v>
      </c>
      <c r="AG44" s="230"/>
      <c r="AH44" s="236" t="s">
        <v>290</v>
      </c>
      <c r="AI44" s="230" t="s">
        <v>288</v>
      </c>
      <c r="AJ44" s="235"/>
      <c r="AK44" s="230" t="s">
        <v>303</v>
      </c>
      <c r="AL44" s="230"/>
      <c r="AM44" s="236" t="s">
        <v>290</v>
      </c>
      <c r="AN44" s="230" t="s">
        <v>288</v>
      </c>
      <c r="AO44" s="235"/>
      <c r="AP44" s="230" t="s">
        <v>293</v>
      </c>
      <c r="AQ44" s="230"/>
      <c r="AR44" s="236" t="s">
        <v>290</v>
      </c>
      <c r="AS44" s="230" t="s">
        <v>294</v>
      </c>
      <c r="AT44" s="236"/>
      <c r="AU44" s="229"/>
      <c r="AV44" s="229" t="s">
        <v>287</v>
      </c>
      <c r="AW44" s="237"/>
      <c r="AX44" s="229" t="s">
        <v>288</v>
      </c>
      <c r="AY44" s="229"/>
      <c r="AZ44" s="229"/>
      <c r="BA44" s="227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</row>
    <row r="45" ht="20.25" customHeight="1">
      <c r="A45" s="227" t="s">
        <v>60</v>
      </c>
      <c r="B45" s="227" t="s">
        <v>358</v>
      </c>
      <c r="C45" s="238">
        <v>44784.0</v>
      </c>
      <c r="D45" s="229">
        <v>44.0</v>
      </c>
      <c r="E45" s="230" t="s">
        <v>384</v>
      </c>
      <c r="F45" s="230"/>
      <c r="G45" s="231"/>
      <c r="H45" s="229"/>
      <c r="I45" s="229" t="s">
        <v>300</v>
      </c>
      <c r="J45" s="232" t="s">
        <v>65</v>
      </c>
      <c r="K45" s="230" t="s">
        <v>385</v>
      </c>
      <c r="L45" s="230" t="s">
        <v>328</v>
      </c>
      <c r="M45" s="229">
        <v>2012.0</v>
      </c>
      <c r="N45" s="227"/>
      <c r="O45" s="230" t="s">
        <v>285</v>
      </c>
      <c r="P45" s="229"/>
      <c r="Q45" s="229"/>
      <c r="R45" s="229"/>
      <c r="S45" s="230" t="s">
        <v>386</v>
      </c>
      <c r="T45" s="233"/>
      <c r="U45" s="230" t="s">
        <v>19</v>
      </c>
      <c r="V45" s="234" t="s">
        <v>338</v>
      </c>
      <c r="W45" s="230" t="s">
        <v>287</v>
      </c>
      <c r="X45" s="230" t="s">
        <v>92</v>
      </c>
      <c r="Y45" s="230" t="s">
        <v>288</v>
      </c>
      <c r="Z45" s="235"/>
      <c r="AA45" s="230" t="s">
        <v>289</v>
      </c>
      <c r="AB45" s="230"/>
      <c r="AC45" s="236" t="s">
        <v>290</v>
      </c>
      <c r="AD45" s="230" t="s">
        <v>288</v>
      </c>
      <c r="AE45" s="235"/>
      <c r="AF45" s="230" t="s">
        <v>291</v>
      </c>
      <c r="AG45" s="230"/>
      <c r="AH45" s="236" t="s">
        <v>290</v>
      </c>
      <c r="AI45" s="230" t="s">
        <v>288</v>
      </c>
      <c r="AJ45" s="235"/>
      <c r="AK45" s="230" t="s">
        <v>303</v>
      </c>
      <c r="AL45" s="230"/>
      <c r="AM45" s="236" t="s">
        <v>290</v>
      </c>
      <c r="AN45" s="230" t="s">
        <v>288</v>
      </c>
      <c r="AO45" s="235"/>
      <c r="AP45" s="230" t="s">
        <v>293</v>
      </c>
      <c r="AQ45" s="230"/>
      <c r="AR45" s="236" t="s">
        <v>290</v>
      </c>
      <c r="AS45" s="230" t="s">
        <v>294</v>
      </c>
      <c r="AT45" s="236"/>
      <c r="AU45" s="229"/>
      <c r="AV45" s="229" t="s">
        <v>287</v>
      </c>
      <c r="AW45" s="237"/>
      <c r="AX45" s="229" t="s">
        <v>288</v>
      </c>
      <c r="AY45" s="229"/>
      <c r="AZ45" s="229"/>
      <c r="BA45" s="227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</row>
    <row r="46" ht="20.25" customHeight="1">
      <c r="A46" s="227" t="s">
        <v>60</v>
      </c>
      <c r="B46" s="227" t="s">
        <v>387</v>
      </c>
      <c r="C46" s="238">
        <v>44785.0</v>
      </c>
      <c r="D46" s="229">
        <v>45.0</v>
      </c>
      <c r="E46" s="230" t="s">
        <v>388</v>
      </c>
      <c r="F46" s="230"/>
      <c r="G46" s="231"/>
      <c r="H46" s="229"/>
      <c r="I46" s="229" t="s">
        <v>300</v>
      </c>
      <c r="J46" s="232" t="s">
        <v>64</v>
      </c>
      <c r="K46" s="230" t="s">
        <v>389</v>
      </c>
      <c r="L46" s="230" t="s">
        <v>328</v>
      </c>
      <c r="M46" s="229">
        <v>2013.0</v>
      </c>
      <c r="N46" s="227"/>
      <c r="O46" s="230" t="s">
        <v>285</v>
      </c>
      <c r="P46" s="229"/>
      <c r="Q46" s="229"/>
      <c r="R46" s="229"/>
      <c r="S46" s="230" t="s">
        <v>386</v>
      </c>
      <c r="T46" s="233"/>
      <c r="U46" s="230" t="s">
        <v>19</v>
      </c>
      <c r="V46" s="234" t="s">
        <v>338</v>
      </c>
      <c r="W46" s="230" t="s">
        <v>287</v>
      </c>
      <c r="X46" s="230" t="s">
        <v>92</v>
      </c>
      <c r="Y46" s="230" t="s">
        <v>288</v>
      </c>
      <c r="Z46" s="235"/>
      <c r="AA46" s="230" t="s">
        <v>289</v>
      </c>
      <c r="AB46" s="230"/>
      <c r="AC46" s="236" t="s">
        <v>290</v>
      </c>
      <c r="AD46" s="230" t="s">
        <v>288</v>
      </c>
      <c r="AE46" s="235"/>
      <c r="AF46" s="230" t="s">
        <v>291</v>
      </c>
      <c r="AG46" s="230"/>
      <c r="AH46" s="236" t="s">
        <v>290</v>
      </c>
      <c r="AI46" s="230" t="s">
        <v>288</v>
      </c>
      <c r="AJ46" s="235"/>
      <c r="AK46" s="230" t="s">
        <v>303</v>
      </c>
      <c r="AL46" s="230"/>
      <c r="AM46" s="236" t="s">
        <v>290</v>
      </c>
      <c r="AN46" s="230" t="s">
        <v>288</v>
      </c>
      <c r="AO46" s="235"/>
      <c r="AP46" s="230" t="s">
        <v>293</v>
      </c>
      <c r="AQ46" s="230"/>
      <c r="AR46" s="236" t="s">
        <v>290</v>
      </c>
      <c r="AS46" s="230" t="s">
        <v>294</v>
      </c>
      <c r="AT46" s="236"/>
      <c r="AU46" s="229"/>
      <c r="AV46" s="229" t="s">
        <v>287</v>
      </c>
      <c r="AW46" s="237"/>
      <c r="AX46" s="229" t="s">
        <v>288</v>
      </c>
      <c r="AY46" s="229"/>
      <c r="AZ46" s="229"/>
      <c r="BA46" s="227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</row>
    <row r="47" ht="20.25" customHeight="1">
      <c r="A47" s="227" t="s">
        <v>60</v>
      </c>
      <c r="B47" s="227" t="s">
        <v>387</v>
      </c>
      <c r="C47" s="238">
        <v>44786.0</v>
      </c>
      <c r="D47" s="229">
        <v>46.0</v>
      </c>
      <c r="E47" s="230" t="s">
        <v>390</v>
      </c>
      <c r="F47" s="230"/>
      <c r="G47" s="231"/>
      <c r="H47" s="229"/>
      <c r="I47" s="229" t="s">
        <v>300</v>
      </c>
      <c r="J47" s="232" t="s">
        <v>65</v>
      </c>
      <c r="K47" s="230" t="s">
        <v>391</v>
      </c>
      <c r="L47" s="230" t="s">
        <v>392</v>
      </c>
      <c r="M47" s="229">
        <v>2014.0</v>
      </c>
      <c r="N47" s="227"/>
      <c r="O47" s="230" t="s">
        <v>285</v>
      </c>
      <c r="P47" s="229"/>
      <c r="Q47" s="229"/>
      <c r="R47" s="229"/>
      <c r="S47" s="230" t="s">
        <v>386</v>
      </c>
      <c r="T47" s="233"/>
      <c r="U47" s="230" t="s">
        <v>19</v>
      </c>
      <c r="V47" s="234" t="s">
        <v>338</v>
      </c>
      <c r="W47" s="230" t="s">
        <v>298</v>
      </c>
      <c r="X47" s="230" t="s">
        <v>92</v>
      </c>
      <c r="Y47" s="230" t="s">
        <v>288</v>
      </c>
      <c r="Z47" s="235"/>
      <c r="AA47" s="230" t="s">
        <v>289</v>
      </c>
      <c r="AB47" s="230"/>
      <c r="AC47" s="236" t="s">
        <v>290</v>
      </c>
      <c r="AD47" s="230" t="s">
        <v>288</v>
      </c>
      <c r="AE47" s="235"/>
      <c r="AF47" s="230" t="s">
        <v>291</v>
      </c>
      <c r="AG47" s="230"/>
      <c r="AH47" s="236" t="s">
        <v>290</v>
      </c>
      <c r="AI47" s="230" t="s">
        <v>288</v>
      </c>
      <c r="AJ47" s="235"/>
      <c r="AK47" s="230" t="s">
        <v>303</v>
      </c>
      <c r="AL47" s="230"/>
      <c r="AM47" s="236" t="s">
        <v>290</v>
      </c>
      <c r="AN47" s="230" t="s">
        <v>288</v>
      </c>
      <c r="AO47" s="235"/>
      <c r="AP47" s="230" t="s">
        <v>293</v>
      </c>
      <c r="AQ47" s="230"/>
      <c r="AR47" s="236" t="s">
        <v>290</v>
      </c>
      <c r="AS47" s="230" t="s">
        <v>294</v>
      </c>
      <c r="AT47" s="236"/>
      <c r="AU47" s="229"/>
      <c r="AV47" s="229" t="s">
        <v>287</v>
      </c>
      <c r="AW47" s="237"/>
      <c r="AX47" s="229" t="s">
        <v>288</v>
      </c>
      <c r="AY47" s="229"/>
      <c r="AZ47" s="229"/>
      <c r="BA47" s="227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</row>
    <row r="48" ht="20.25" customHeight="1">
      <c r="A48" s="227" t="s">
        <v>60</v>
      </c>
      <c r="B48" s="227" t="s">
        <v>387</v>
      </c>
      <c r="C48" s="238">
        <v>44787.0</v>
      </c>
      <c r="D48" s="229">
        <v>47.0</v>
      </c>
      <c r="E48" s="230" t="s">
        <v>393</v>
      </c>
      <c r="F48" s="230"/>
      <c r="G48" s="231"/>
      <c r="H48" s="229"/>
      <c r="I48" s="229" t="s">
        <v>300</v>
      </c>
      <c r="J48" s="232" t="s">
        <v>64</v>
      </c>
      <c r="K48" s="230" t="s">
        <v>391</v>
      </c>
      <c r="L48" s="230" t="s">
        <v>328</v>
      </c>
      <c r="M48" s="229">
        <v>2015.0</v>
      </c>
      <c r="N48" s="227"/>
      <c r="O48" s="230" t="s">
        <v>285</v>
      </c>
      <c r="P48" s="229"/>
      <c r="Q48" s="229"/>
      <c r="R48" s="229"/>
      <c r="S48" s="230" t="s">
        <v>386</v>
      </c>
      <c r="T48" s="233"/>
      <c r="U48" s="230" t="s">
        <v>19</v>
      </c>
      <c r="V48" s="234" t="s">
        <v>338</v>
      </c>
      <c r="W48" s="230" t="s">
        <v>298</v>
      </c>
      <c r="X48" s="230" t="s">
        <v>92</v>
      </c>
      <c r="Y48" s="230" t="s">
        <v>288</v>
      </c>
      <c r="Z48" s="235"/>
      <c r="AA48" s="230" t="s">
        <v>289</v>
      </c>
      <c r="AB48" s="230"/>
      <c r="AC48" s="236" t="s">
        <v>290</v>
      </c>
      <c r="AD48" s="230" t="s">
        <v>288</v>
      </c>
      <c r="AE48" s="235"/>
      <c r="AF48" s="230" t="s">
        <v>291</v>
      </c>
      <c r="AG48" s="230"/>
      <c r="AH48" s="236" t="s">
        <v>290</v>
      </c>
      <c r="AI48" s="230" t="s">
        <v>288</v>
      </c>
      <c r="AJ48" s="235"/>
      <c r="AK48" s="230" t="s">
        <v>303</v>
      </c>
      <c r="AL48" s="230"/>
      <c r="AM48" s="236" t="s">
        <v>290</v>
      </c>
      <c r="AN48" s="230" t="s">
        <v>288</v>
      </c>
      <c r="AO48" s="235"/>
      <c r="AP48" s="230" t="s">
        <v>293</v>
      </c>
      <c r="AQ48" s="230"/>
      <c r="AR48" s="236" t="s">
        <v>290</v>
      </c>
      <c r="AS48" s="230" t="s">
        <v>294</v>
      </c>
      <c r="AT48" s="236"/>
      <c r="AU48" s="229"/>
      <c r="AV48" s="229" t="s">
        <v>287</v>
      </c>
      <c r="AW48" s="237"/>
      <c r="AX48" s="229" t="s">
        <v>288</v>
      </c>
      <c r="AY48" s="229"/>
      <c r="AZ48" s="229"/>
      <c r="BA48" s="227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</row>
    <row r="49" ht="20.25" customHeight="1">
      <c r="A49" s="227" t="s">
        <v>60</v>
      </c>
      <c r="B49" s="227" t="s">
        <v>387</v>
      </c>
      <c r="C49" s="238">
        <v>44788.0</v>
      </c>
      <c r="D49" s="229">
        <v>48.0</v>
      </c>
      <c r="E49" s="230" t="s">
        <v>394</v>
      </c>
      <c r="F49" s="230"/>
      <c r="G49" s="231"/>
      <c r="H49" s="229"/>
      <c r="I49" s="229" t="s">
        <v>300</v>
      </c>
      <c r="J49" s="232" t="s">
        <v>67</v>
      </c>
      <c r="K49" s="230" t="s">
        <v>391</v>
      </c>
      <c r="L49" s="230" t="s">
        <v>328</v>
      </c>
      <c r="M49" s="229">
        <v>2016.0</v>
      </c>
      <c r="N49" s="227"/>
      <c r="O49" s="230" t="s">
        <v>285</v>
      </c>
      <c r="P49" s="229"/>
      <c r="Q49" s="229"/>
      <c r="R49" s="229"/>
      <c r="S49" s="230" t="s">
        <v>386</v>
      </c>
      <c r="T49" s="233"/>
      <c r="U49" s="230" t="s">
        <v>19</v>
      </c>
      <c r="V49" s="234" t="s">
        <v>338</v>
      </c>
      <c r="W49" s="230" t="s">
        <v>298</v>
      </c>
      <c r="X49" s="230" t="s">
        <v>92</v>
      </c>
      <c r="Y49" s="230" t="s">
        <v>288</v>
      </c>
      <c r="Z49" s="235"/>
      <c r="AA49" s="230" t="s">
        <v>289</v>
      </c>
      <c r="AB49" s="230"/>
      <c r="AC49" s="236" t="s">
        <v>290</v>
      </c>
      <c r="AD49" s="230" t="s">
        <v>288</v>
      </c>
      <c r="AE49" s="235"/>
      <c r="AF49" s="230" t="s">
        <v>291</v>
      </c>
      <c r="AG49" s="230"/>
      <c r="AH49" s="236" t="s">
        <v>290</v>
      </c>
      <c r="AI49" s="230" t="s">
        <v>288</v>
      </c>
      <c r="AJ49" s="235"/>
      <c r="AK49" s="230" t="s">
        <v>303</v>
      </c>
      <c r="AL49" s="230"/>
      <c r="AM49" s="236" t="s">
        <v>290</v>
      </c>
      <c r="AN49" s="230" t="s">
        <v>288</v>
      </c>
      <c r="AO49" s="235"/>
      <c r="AP49" s="230" t="s">
        <v>293</v>
      </c>
      <c r="AQ49" s="230"/>
      <c r="AR49" s="236" t="s">
        <v>290</v>
      </c>
      <c r="AS49" s="230" t="s">
        <v>294</v>
      </c>
      <c r="AT49" s="236"/>
      <c r="AU49" s="229"/>
      <c r="AV49" s="229" t="s">
        <v>287</v>
      </c>
      <c r="AW49" s="237"/>
      <c r="AX49" s="229" t="s">
        <v>288</v>
      </c>
      <c r="AY49" s="229"/>
      <c r="AZ49" s="229"/>
      <c r="BA49" s="227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</row>
    <row r="50" ht="20.25" customHeight="1">
      <c r="A50" s="227" t="s">
        <v>60</v>
      </c>
      <c r="B50" s="227" t="s">
        <v>387</v>
      </c>
      <c r="C50" s="238">
        <v>44789.0</v>
      </c>
      <c r="D50" s="229">
        <v>49.0</v>
      </c>
      <c r="E50" s="230" t="s">
        <v>395</v>
      </c>
      <c r="F50" s="230"/>
      <c r="G50" s="231"/>
      <c r="H50" s="229"/>
      <c r="I50" s="229" t="s">
        <v>300</v>
      </c>
      <c r="J50" s="232" t="s">
        <v>66</v>
      </c>
      <c r="K50" s="230" t="s">
        <v>391</v>
      </c>
      <c r="L50" s="230" t="s">
        <v>328</v>
      </c>
      <c r="M50" s="229">
        <v>2017.0</v>
      </c>
      <c r="N50" s="227"/>
      <c r="O50" s="230" t="s">
        <v>285</v>
      </c>
      <c r="P50" s="229"/>
      <c r="Q50" s="229"/>
      <c r="R50" s="229"/>
      <c r="S50" s="230" t="s">
        <v>386</v>
      </c>
      <c r="T50" s="233"/>
      <c r="U50" s="230" t="s">
        <v>19</v>
      </c>
      <c r="V50" s="234" t="s">
        <v>338</v>
      </c>
      <c r="W50" s="230" t="s">
        <v>298</v>
      </c>
      <c r="X50" s="230" t="s">
        <v>92</v>
      </c>
      <c r="Y50" s="230" t="s">
        <v>288</v>
      </c>
      <c r="Z50" s="235"/>
      <c r="AA50" s="230" t="s">
        <v>289</v>
      </c>
      <c r="AB50" s="230"/>
      <c r="AC50" s="236" t="s">
        <v>290</v>
      </c>
      <c r="AD50" s="230" t="s">
        <v>288</v>
      </c>
      <c r="AE50" s="235"/>
      <c r="AF50" s="230" t="s">
        <v>291</v>
      </c>
      <c r="AG50" s="230"/>
      <c r="AH50" s="236" t="s">
        <v>290</v>
      </c>
      <c r="AI50" s="230" t="s">
        <v>288</v>
      </c>
      <c r="AJ50" s="235"/>
      <c r="AK50" s="230" t="s">
        <v>303</v>
      </c>
      <c r="AL50" s="230"/>
      <c r="AM50" s="236" t="s">
        <v>290</v>
      </c>
      <c r="AN50" s="230" t="s">
        <v>288</v>
      </c>
      <c r="AO50" s="235"/>
      <c r="AP50" s="230" t="s">
        <v>293</v>
      </c>
      <c r="AQ50" s="230"/>
      <c r="AR50" s="236" t="s">
        <v>290</v>
      </c>
      <c r="AS50" s="230" t="s">
        <v>294</v>
      </c>
      <c r="AT50" s="236"/>
      <c r="AU50" s="229"/>
      <c r="AV50" s="229" t="s">
        <v>287</v>
      </c>
      <c r="AW50" s="237"/>
      <c r="AX50" s="229" t="s">
        <v>288</v>
      </c>
      <c r="AY50" s="229"/>
      <c r="AZ50" s="229"/>
      <c r="BA50" s="227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</row>
    <row r="51" ht="20.25" customHeight="1">
      <c r="A51" s="227" t="s">
        <v>60</v>
      </c>
      <c r="B51" s="227" t="s">
        <v>387</v>
      </c>
      <c r="C51" s="238">
        <v>44790.0</v>
      </c>
      <c r="D51" s="229">
        <v>50.0</v>
      </c>
      <c r="E51" s="230" t="s">
        <v>396</v>
      </c>
      <c r="F51" s="230"/>
      <c r="G51" s="231"/>
      <c r="H51" s="229"/>
      <c r="I51" s="229" t="s">
        <v>282</v>
      </c>
      <c r="J51" s="232" t="s">
        <v>65</v>
      </c>
      <c r="K51" s="230" t="s">
        <v>397</v>
      </c>
      <c r="L51" s="230" t="s">
        <v>398</v>
      </c>
      <c r="M51" s="229">
        <v>2012.0</v>
      </c>
      <c r="N51" s="227"/>
      <c r="O51" s="230" t="s">
        <v>285</v>
      </c>
      <c r="P51" s="229"/>
      <c r="Q51" s="229"/>
      <c r="R51" s="229"/>
      <c r="S51" s="230" t="s">
        <v>386</v>
      </c>
      <c r="T51" s="233"/>
      <c r="U51" s="230" t="s">
        <v>19</v>
      </c>
      <c r="V51" s="234" t="s">
        <v>338</v>
      </c>
      <c r="W51" s="230" t="s">
        <v>298</v>
      </c>
      <c r="X51" s="230" t="s">
        <v>89</v>
      </c>
      <c r="Y51" s="230" t="s">
        <v>288</v>
      </c>
      <c r="Z51" s="235"/>
      <c r="AA51" s="230" t="s">
        <v>289</v>
      </c>
      <c r="AB51" s="230"/>
      <c r="AC51" s="236" t="s">
        <v>290</v>
      </c>
      <c r="AD51" s="230" t="s">
        <v>288</v>
      </c>
      <c r="AE51" s="235"/>
      <c r="AF51" s="230" t="s">
        <v>291</v>
      </c>
      <c r="AG51" s="230"/>
      <c r="AH51" s="236" t="s">
        <v>290</v>
      </c>
      <c r="AI51" s="230" t="s">
        <v>288</v>
      </c>
      <c r="AJ51" s="235"/>
      <c r="AK51" s="230" t="s">
        <v>303</v>
      </c>
      <c r="AL51" s="230"/>
      <c r="AM51" s="236" t="s">
        <v>290</v>
      </c>
      <c r="AN51" s="230" t="s">
        <v>288</v>
      </c>
      <c r="AO51" s="235"/>
      <c r="AP51" s="230" t="s">
        <v>293</v>
      </c>
      <c r="AQ51" s="230"/>
      <c r="AR51" s="236" t="s">
        <v>290</v>
      </c>
      <c r="AS51" s="230" t="s">
        <v>294</v>
      </c>
      <c r="AT51" s="236"/>
      <c r="AU51" s="229"/>
      <c r="AV51" s="229" t="s">
        <v>287</v>
      </c>
      <c r="AW51" s="237"/>
      <c r="AX51" s="229" t="s">
        <v>288</v>
      </c>
      <c r="AY51" s="229"/>
      <c r="AZ51" s="229"/>
      <c r="BA51" s="227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</row>
    <row r="52" ht="20.25" customHeight="1">
      <c r="A52" s="227" t="s">
        <v>60</v>
      </c>
      <c r="B52" s="227" t="s">
        <v>387</v>
      </c>
      <c r="C52" s="238">
        <v>44791.0</v>
      </c>
      <c r="D52" s="229">
        <v>51.0</v>
      </c>
      <c r="E52" s="230" t="s">
        <v>399</v>
      </c>
      <c r="F52" s="230"/>
      <c r="G52" s="231"/>
      <c r="H52" s="229"/>
      <c r="I52" s="229" t="s">
        <v>282</v>
      </c>
      <c r="J52" s="232" t="s">
        <v>64</v>
      </c>
      <c r="K52" s="230" t="s">
        <v>400</v>
      </c>
      <c r="L52" s="230" t="s">
        <v>328</v>
      </c>
      <c r="M52" s="229">
        <v>2013.0</v>
      </c>
      <c r="N52" s="227"/>
      <c r="O52" s="230" t="s">
        <v>285</v>
      </c>
      <c r="P52" s="229"/>
      <c r="Q52" s="229"/>
      <c r="R52" s="229"/>
      <c r="S52" s="230" t="s">
        <v>386</v>
      </c>
      <c r="T52" s="233"/>
      <c r="U52" s="230" t="s">
        <v>19</v>
      </c>
      <c r="V52" s="234" t="s">
        <v>338</v>
      </c>
      <c r="W52" s="230" t="s">
        <v>298</v>
      </c>
      <c r="X52" s="230" t="s">
        <v>89</v>
      </c>
      <c r="Y52" s="230" t="s">
        <v>288</v>
      </c>
      <c r="Z52" s="235"/>
      <c r="AA52" s="230" t="s">
        <v>289</v>
      </c>
      <c r="AB52" s="230"/>
      <c r="AC52" s="236" t="s">
        <v>290</v>
      </c>
      <c r="AD52" s="230" t="s">
        <v>288</v>
      </c>
      <c r="AE52" s="235"/>
      <c r="AF52" s="230" t="s">
        <v>291</v>
      </c>
      <c r="AG52" s="230"/>
      <c r="AH52" s="236" t="s">
        <v>290</v>
      </c>
      <c r="AI52" s="230" t="s">
        <v>288</v>
      </c>
      <c r="AJ52" s="235"/>
      <c r="AK52" s="230" t="s">
        <v>303</v>
      </c>
      <c r="AL52" s="230"/>
      <c r="AM52" s="236" t="s">
        <v>290</v>
      </c>
      <c r="AN52" s="230" t="s">
        <v>288</v>
      </c>
      <c r="AO52" s="235"/>
      <c r="AP52" s="230" t="s">
        <v>293</v>
      </c>
      <c r="AQ52" s="230"/>
      <c r="AR52" s="236" t="s">
        <v>290</v>
      </c>
      <c r="AS52" s="230" t="s">
        <v>294</v>
      </c>
      <c r="AT52" s="236"/>
      <c r="AU52" s="229"/>
      <c r="AV52" s="229" t="s">
        <v>287</v>
      </c>
      <c r="AW52" s="237"/>
      <c r="AX52" s="229" t="s">
        <v>288</v>
      </c>
      <c r="AY52" s="229"/>
      <c r="AZ52" s="229"/>
      <c r="BA52" s="227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</row>
    <row r="53" ht="20.25" customHeight="1">
      <c r="A53" s="227" t="s">
        <v>60</v>
      </c>
      <c r="B53" s="227" t="s">
        <v>387</v>
      </c>
      <c r="C53" s="238">
        <v>44792.0</v>
      </c>
      <c r="D53" s="229">
        <v>52.0</v>
      </c>
      <c r="E53" s="230" t="s">
        <v>401</v>
      </c>
      <c r="F53" s="230"/>
      <c r="G53" s="231"/>
      <c r="H53" s="229"/>
      <c r="I53" s="229" t="s">
        <v>300</v>
      </c>
      <c r="J53" s="232" t="s">
        <v>65</v>
      </c>
      <c r="K53" s="230" t="s">
        <v>400</v>
      </c>
      <c r="L53" s="230" t="s">
        <v>328</v>
      </c>
      <c r="M53" s="229">
        <v>2014.0</v>
      </c>
      <c r="N53" s="227"/>
      <c r="O53" s="230" t="s">
        <v>285</v>
      </c>
      <c r="P53" s="229"/>
      <c r="Q53" s="229"/>
      <c r="R53" s="229"/>
      <c r="S53" s="230" t="s">
        <v>386</v>
      </c>
      <c r="T53" s="233"/>
      <c r="U53" s="230" t="s">
        <v>19</v>
      </c>
      <c r="V53" s="234" t="s">
        <v>338</v>
      </c>
      <c r="W53" s="230" t="s">
        <v>298</v>
      </c>
      <c r="X53" s="230" t="s">
        <v>89</v>
      </c>
      <c r="Y53" s="230" t="s">
        <v>288</v>
      </c>
      <c r="Z53" s="235"/>
      <c r="AA53" s="230" t="s">
        <v>289</v>
      </c>
      <c r="AB53" s="230"/>
      <c r="AC53" s="236" t="s">
        <v>290</v>
      </c>
      <c r="AD53" s="230" t="s">
        <v>288</v>
      </c>
      <c r="AE53" s="235"/>
      <c r="AF53" s="230" t="s">
        <v>291</v>
      </c>
      <c r="AG53" s="230"/>
      <c r="AH53" s="236" t="s">
        <v>290</v>
      </c>
      <c r="AI53" s="230" t="s">
        <v>288</v>
      </c>
      <c r="AJ53" s="235"/>
      <c r="AK53" s="230" t="s">
        <v>303</v>
      </c>
      <c r="AL53" s="230"/>
      <c r="AM53" s="236" t="s">
        <v>290</v>
      </c>
      <c r="AN53" s="230" t="s">
        <v>288</v>
      </c>
      <c r="AO53" s="235"/>
      <c r="AP53" s="230" t="s">
        <v>293</v>
      </c>
      <c r="AQ53" s="230"/>
      <c r="AR53" s="236" t="s">
        <v>290</v>
      </c>
      <c r="AS53" s="230" t="s">
        <v>294</v>
      </c>
      <c r="AT53" s="236"/>
      <c r="AU53" s="229"/>
      <c r="AV53" s="229" t="s">
        <v>287</v>
      </c>
      <c r="AW53" s="237"/>
      <c r="AX53" s="229" t="s">
        <v>288</v>
      </c>
      <c r="AY53" s="229"/>
      <c r="AZ53" s="229"/>
      <c r="BA53" s="227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</row>
    <row r="54" ht="21.75" customHeight="1">
      <c r="A54" s="227" t="s">
        <v>60</v>
      </c>
      <c r="B54" s="227" t="s">
        <v>387</v>
      </c>
      <c r="C54" s="238">
        <v>44793.0</v>
      </c>
      <c r="D54" s="229">
        <v>53.0</v>
      </c>
      <c r="E54" s="230" t="s">
        <v>402</v>
      </c>
      <c r="F54" s="230"/>
      <c r="G54" s="231"/>
      <c r="H54" s="229"/>
      <c r="I54" s="229" t="s">
        <v>300</v>
      </c>
      <c r="J54" s="232" t="s">
        <v>64</v>
      </c>
      <c r="K54" s="230" t="s">
        <v>403</v>
      </c>
      <c r="L54" s="230" t="s">
        <v>328</v>
      </c>
      <c r="M54" s="229">
        <v>2015.0</v>
      </c>
      <c r="N54" s="227"/>
      <c r="O54" s="230" t="s">
        <v>285</v>
      </c>
      <c r="P54" s="229"/>
      <c r="Q54" s="229"/>
      <c r="R54" s="229"/>
      <c r="S54" s="230" t="s">
        <v>386</v>
      </c>
      <c r="T54" s="233"/>
      <c r="U54" s="230" t="s">
        <v>19</v>
      </c>
      <c r="V54" s="234" t="s">
        <v>338</v>
      </c>
      <c r="W54" s="230" t="s">
        <v>298</v>
      </c>
      <c r="X54" s="230" t="s">
        <v>89</v>
      </c>
      <c r="Y54" s="230" t="s">
        <v>288</v>
      </c>
      <c r="Z54" s="235"/>
      <c r="AA54" s="230" t="s">
        <v>289</v>
      </c>
      <c r="AB54" s="230"/>
      <c r="AC54" s="236" t="s">
        <v>290</v>
      </c>
      <c r="AD54" s="230" t="s">
        <v>288</v>
      </c>
      <c r="AE54" s="235"/>
      <c r="AF54" s="230" t="s">
        <v>291</v>
      </c>
      <c r="AG54" s="230"/>
      <c r="AH54" s="236" t="s">
        <v>290</v>
      </c>
      <c r="AI54" s="230" t="s">
        <v>288</v>
      </c>
      <c r="AJ54" s="235"/>
      <c r="AK54" s="230" t="s">
        <v>303</v>
      </c>
      <c r="AL54" s="230"/>
      <c r="AM54" s="236" t="s">
        <v>290</v>
      </c>
      <c r="AN54" s="230" t="s">
        <v>288</v>
      </c>
      <c r="AO54" s="235"/>
      <c r="AP54" s="230" t="s">
        <v>293</v>
      </c>
      <c r="AQ54" s="230"/>
      <c r="AR54" s="236" t="s">
        <v>290</v>
      </c>
      <c r="AS54" s="230" t="s">
        <v>294</v>
      </c>
      <c r="AT54" s="236"/>
      <c r="AU54" s="229"/>
      <c r="AV54" s="229" t="s">
        <v>287</v>
      </c>
      <c r="AW54" s="237"/>
      <c r="AX54" s="229" t="s">
        <v>288</v>
      </c>
      <c r="AY54" s="229"/>
      <c r="AZ54" s="229"/>
      <c r="BA54" s="227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</row>
    <row r="55" ht="20.25" customHeight="1">
      <c r="A55" s="227" t="s">
        <v>60</v>
      </c>
      <c r="B55" s="227" t="s">
        <v>387</v>
      </c>
      <c r="C55" s="238">
        <v>44794.0</v>
      </c>
      <c r="D55" s="229">
        <v>54.0</v>
      </c>
      <c r="E55" s="230" t="s">
        <v>404</v>
      </c>
      <c r="F55" s="230"/>
      <c r="G55" s="231"/>
      <c r="H55" s="229"/>
      <c r="I55" s="229" t="s">
        <v>300</v>
      </c>
      <c r="J55" s="232" t="s">
        <v>67</v>
      </c>
      <c r="K55" s="230" t="s">
        <v>405</v>
      </c>
      <c r="L55" s="230" t="s">
        <v>406</v>
      </c>
      <c r="M55" s="229">
        <v>2016.0</v>
      </c>
      <c r="N55" s="227"/>
      <c r="O55" s="230" t="s">
        <v>285</v>
      </c>
      <c r="P55" s="229"/>
      <c r="Q55" s="229"/>
      <c r="R55" s="229"/>
      <c r="S55" s="230" t="s">
        <v>386</v>
      </c>
      <c r="T55" s="233"/>
      <c r="U55" s="230" t="s">
        <v>19</v>
      </c>
      <c r="V55" s="234" t="s">
        <v>338</v>
      </c>
      <c r="W55" s="230" t="s">
        <v>298</v>
      </c>
      <c r="X55" s="230" t="s">
        <v>89</v>
      </c>
      <c r="Y55" s="230" t="s">
        <v>288</v>
      </c>
      <c r="Z55" s="235"/>
      <c r="AA55" s="230" t="s">
        <v>289</v>
      </c>
      <c r="AB55" s="230"/>
      <c r="AC55" s="236" t="s">
        <v>290</v>
      </c>
      <c r="AD55" s="230" t="s">
        <v>288</v>
      </c>
      <c r="AE55" s="235"/>
      <c r="AF55" s="230" t="s">
        <v>291</v>
      </c>
      <c r="AG55" s="230"/>
      <c r="AH55" s="236" t="s">
        <v>290</v>
      </c>
      <c r="AI55" s="230" t="s">
        <v>288</v>
      </c>
      <c r="AJ55" s="235"/>
      <c r="AK55" s="230" t="s">
        <v>303</v>
      </c>
      <c r="AL55" s="230"/>
      <c r="AM55" s="236" t="s">
        <v>290</v>
      </c>
      <c r="AN55" s="230" t="s">
        <v>288</v>
      </c>
      <c r="AO55" s="235"/>
      <c r="AP55" s="230" t="s">
        <v>293</v>
      </c>
      <c r="AQ55" s="230"/>
      <c r="AR55" s="236" t="s">
        <v>290</v>
      </c>
      <c r="AS55" s="230" t="s">
        <v>294</v>
      </c>
      <c r="AT55" s="236"/>
      <c r="AU55" s="229"/>
      <c r="AV55" s="229" t="s">
        <v>287</v>
      </c>
      <c r="AW55" s="237"/>
      <c r="AX55" s="229" t="s">
        <v>288</v>
      </c>
      <c r="AY55" s="229"/>
      <c r="AZ55" s="229"/>
      <c r="BA55" s="227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</row>
    <row r="56" ht="20.25" customHeight="1">
      <c r="A56" s="227" t="s">
        <v>60</v>
      </c>
      <c r="B56" s="227" t="s">
        <v>387</v>
      </c>
      <c r="C56" s="238">
        <v>44795.0</v>
      </c>
      <c r="D56" s="229">
        <v>55.0</v>
      </c>
      <c r="E56" s="230" t="s">
        <v>407</v>
      </c>
      <c r="F56" s="230"/>
      <c r="G56" s="231"/>
      <c r="H56" s="229"/>
      <c r="I56" s="229" t="s">
        <v>282</v>
      </c>
      <c r="J56" s="232" t="s">
        <v>66</v>
      </c>
      <c r="K56" s="230" t="s">
        <v>400</v>
      </c>
      <c r="L56" s="230" t="s">
        <v>328</v>
      </c>
      <c r="M56" s="229">
        <v>2017.0</v>
      </c>
      <c r="N56" s="227"/>
      <c r="O56" s="230" t="s">
        <v>285</v>
      </c>
      <c r="P56" s="229"/>
      <c r="Q56" s="229"/>
      <c r="R56" s="229"/>
      <c r="S56" s="230" t="s">
        <v>386</v>
      </c>
      <c r="T56" s="233"/>
      <c r="U56" s="230" t="s">
        <v>19</v>
      </c>
      <c r="V56" s="234" t="s">
        <v>338</v>
      </c>
      <c r="W56" s="230" t="s">
        <v>298</v>
      </c>
      <c r="X56" s="230" t="s">
        <v>89</v>
      </c>
      <c r="Y56" s="230" t="s">
        <v>288</v>
      </c>
      <c r="Z56" s="235"/>
      <c r="AA56" s="230" t="s">
        <v>289</v>
      </c>
      <c r="AB56" s="230"/>
      <c r="AC56" s="236" t="s">
        <v>290</v>
      </c>
      <c r="AD56" s="230" t="s">
        <v>288</v>
      </c>
      <c r="AE56" s="235"/>
      <c r="AF56" s="230" t="s">
        <v>291</v>
      </c>
      <c r="AG56" s="230"/>
      <c r="AH56" s="236" t="s">
        <v>290</v>
      </c>
      <c r="AI56" s="230" t="s">
        <v>288</v>
      </c>
      <c r="AJ56" s="235"/>
      <c r="AK56" s="230" t="s">
        <v>303</v>
      </c>
      <c r="AL56" s="230"/>
      <c r="AM56" s="236" t="s">
        <v>290</v>
      </c>
      <c r="AN56" s="230" t="s">
        <v>288</v>
      </c>
      <c r="AO56" s="235"/>
      <c r="AP56" s="230" t="s">
        <v>293</v>
      </c>
      <c r="AQ56" s="230"/>
      <c r="AR56" s="236" t="s">
        <v>290</v>
      </c>
      <c r="AS56" s="230" t="s">
        <v>294</v>
      </c>
      <c r="AT56" s="236"/>
      <c r="AU56" s="229"/>
      <c r="AV56" s="229" t="s">
        <v>287</v>
      </c>
      <c r="AW56" s="237"/>
      <c r="AX56" s="229" t="s">
        <v>288</v>
      </c>
      <c r="AY56" s="229"/>
      <c r="AZ56" s="229"/>
      <c r="BA56" s="227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</row>
    <row r="57" ht="20.25" customHeight="1">
      <c r="A57" s="227" t="s">
        <v>60</v>
      </c>
      <c r="B57" s="227" t="s">
        <v>387</v>
      </c>
      <c r="C57" s="238">
        <v>44796.0</v>
      </c>
      <c r="D57" s="229">
        <v>56.0</v>
      </c>
      <c r="E57" s="230" t="s">
        <v>408</v>
      </c>
      <c r="F57" s="230"/>
      <c r="G57" s="231"/>
      <c r="H57" s="229"/>
      <c r="I57" s="229" t="s">
        <v>282</v>
      </c>
      <c r="J57" s="232" t="s">
        <v>65</v>
      </c>
      <c r="K57" s="230" t="s">
        <v>409</v>
      </c>
      <c r="L57" s="230" t="s">
        <v>328</v>
      </c>
      <c r="M57" s="229">
        <v>2011.0</v>
      </c>
      <c r="N57" s="227"/>
      <c r="O57" s="230" t="s">
        <v>285</v>
      </c>
      <c r="P57" s="229"/>
      <c r="Q57" s="229"/>
      <c r="R57" s="229"/>
      <c r="S57" s="230" t="s">
        <v>386</v>
      </c>
      <c r="T57" s="233"/>
      <c r="U57" s="230" t="s">
        <v>19</v>
      </c>
      <c r="V57" s="234" t="s">
        <v>338</v>
      </c>
      <c r="W57" s="230" t="s">
        <v>298</v>
      </c>
      <c r="X57" s="230" t="s">
        <v>89</v>
      </c>
      <c r="Y57" s="230" t="s">
        <v>288</v>
      </c>
      <c r="Z57" s="235"/>
      <c r="AA57" s="230" t="s">
        <v>289</v>
      </c>
      <c r="AB57" s="230"/>
      <c r="AC57" s="236" t="s">
        <v>290</v>
      </c>
      <c r="AD57" s="230" t="s">
        <v>288</v>
      </c>
      <c r="AE57" s="235"/>
      <c r="AF57" s="230" t="s">
        <v>291</v>
      </c>
      <c r="AG57" s="230"/>
      <c r="AH57" s="236" t="s">
        <v>290</v>
      </c>
      <c r="AI57" s="230" t="s">
        <v>288</v>
      </c>
      <c r="AJ57" s="235"/>
      <c r="AK57" s="230" t="s">
        <v>303</v>
      </c>
      <c r="AL57" s="230"/>
      <c r="AM57" s="236" t="s">
        <v>290</v>
      </c>
      <c r="AN57" s="230" t="s">
        <v>288</v>
      </c>
      <c r="AO57" s="235"/>
      <c r="AP57" s="230" t="s">
        <v>293</v>
      </c>
      <c r="AQ57" s="230"/>
      <c r="AR57" s="236" t="s">
        <v>290</v>
      </c>
      <c r="AS57" s="230" t="s">
        <v>294</v>
      </c>
      <c r="AT57" s="236"/>
      <c r="AU57" s="229"/>
      <c r="AV57" s="229" t="s">
        <v>287</v>
      </c>
      <c r="AW57" s="237"/>
      <c r="AX57" s="229" t="s">
        <v>288</v>
      </c>
      <c r="AY57" s="229"/>
      <c r="AZ57" s="229"/>
      <c r="BA57" s="227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</row>
    <row r="58" ht="20.25" customHeight="1">
      <c r="A58" s="227" t="s">
        <v>61</v>
      </c>
      <c r="B58" s="227" t="s">
        <v>387</v>
      </c>
      <c r="C58" s="238">
        <v>44811.0</v>
      </c>
      <c r="D58" s="229">
        <v>57.0</v>
      </c>
      <c r="E58" s="230" t="s">
        <v>410</v>
      </c>
      <c r="F58" s="230"/>
      <c r="G58" s="231"/>
      <c r="H58" s="229"/>
      <c r="I58" s="229" t="s">
        <v>300</v>
      </c>
      <c r="J58" s="232" t="s">
        <v>64</v>
      </c>
      <c r="K58" s="230" t="s">
        <v>400</v>
      </c>
      <c r="L58" s="230" t="s">
        <v>328</v>
      </c>
      <c r="M58" s="229">
        <v>2012.0</v>
      </c>
      <c r="N58" s="227"/>
      <c r="O58" s="230" t="s">
        <v>285</v>
      </c>
      <c r="P58" s="229"/>
      <c r="Q58" s="229"/>
      <c r="R58" s="229"/>
      <c r="S58" s="230" t="s">
        <v>386</v>
      </c>
      <c r="T58" s="233"/>
      <c r="U58" s="230" t="s">
        <v>19</v>
      </c>
      <c r="V58" s="234" t="s">
        <v>338</v>
      </c>
      <c r="W58" s="230" t="s">
        <v>298</v>
      </c>
      <c r="X58" s="230" t="s">
        <v>89</v>
      </c>
      <c r="Y58" s="230" t="s">
        <v>288</v>
      </c>
      <c r="Z58" s="235"/>
      <c r="AA58" s="230" t="s">
        <v>289</v>
      </c>
      <c r="AB58" s="230"/>
      <c r="AC58" s="236" t="s">
        <v>290</v>
      </c>
      <c r="AD58" s="230" t="s">
        <v>288</v>
      </c>
      <c r="AE58" s="235"/>
      <c r="AF58" s="230" t="s">
        <v>291</v>
      </c>
      <c r="AG58" s="230"/>
      <c r="AH58" s="236" t="s">
        <v>290</v>
      </c>
      <c r="AI58" s="230" t="s">
        <v>288</v>
      </c>
      <c r="AJ58" s="235"/>
      <c r="AK58" s="230" t="s">
        <v>303</v>
      </c>
      <c r="AL58" s="230"/>
      <c r="AM58" s="236" t="s">
        <v>290</v>
      </c>
      <c r="AN58" s="230" t="s">
        <v>288</v>
      </c>
      <c r="AO58" s="235"/>
      <c r="AP58" s="230" t="s">
        <v>293</v>
      </c>
      <c r="AQ58" s="230"/>
      <c r="AR58" s="236" t="s">
        <v>290</v>
      </c>
      <c r="AS58" s="230" t="s">
        <v>294</v>
      </c>
      <c r="AT58" s="236"/>
      <c r="AU58" s="229"/>
      <c r="AV58" s="229" t="s">
        <v>298</v>
      </c>
      <c r="AW58" s="237" t="s">
        <v>184</v>
      </c>
      <c r="AX58" s="229"/>
      <c r="AY58" s="229"/>
      <c r="AZ58" s="229"/>
      <c r="BA58" s="227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</row>
    <row r="59" ht="20.25" customHeight="1">
      <c r="A59" s="227" t="s">
        <v>61</v>
      </c>
      <c r="B59" s="227" t="s">
        <v>387</v>
      </c>
      <c r="C59" s="238">
        <v>44812.0</v>
      </c>
      <c r="D59" s="229">
        <v>58.0</v>
      </c>
      <c r="E59" s="230" t="s">
        <v>411</v>
      </c>
      <c r="F59" s="230"/>
      <c r="G59" s="231"/>
      <c r="H59" s="229"/>
      <c r="I59" s="229" t="s">
        <v>300</v>
      </c>
      <c r="J59" s="232" t="s">
        <v>65</v>
      </c>
      <c r="K59" s="230" t="s">
        <v>412</v>
      </c>
      <c r="L59" s="230" t="s">
        <v>328</v>
      </c>
      <c r="M59" s="229">
        <v>2013.0</v>
      </c>
      <c r="N59" s="227"/>
      <c r="O59" s="230" t="s">
        <v>285</v>
      </c>
      <c r="P59" s="229"/>
      <c r="Q59" s="229"/>
      <c r="R59" s="229"/>
      <c r="S59" s="230" t="s">
        <v>386</v>
      </c>
      <c r="T59" s="233"/>
      <c r="U59" s="230" t="s">
        <v>19</v>
      </c>
      <c r="V59" s="234" t="s">
        <v>338</v>
      </c>
      <c r="W59" s="230" t="s">
        <v>298</v>
      </c>
      <c r="X59" s="230" t="s">
        <v>89</v>
      </c>
      <c r="Y59" s="230" t="s">
        <v>288</v>
      </c>
      <c r="Z59" s="235"/>
      <c r="AA59" s="230" t="s">
        <v>289</v>
      </c>
      <c r="AB59" s="230"/>
      <c r="AC59" s="236" t="s">
        <v>290</v>
      </c>
      <c r="AD59" s="230" t="s">
        <v>288</v>
      </c>
      <c r="AE59" s="235"/>
      <c r="AF59" s="230" t="s">
        <v>291</v>
      </c>
      <c r="AG59" s="230"/>
      <c r="AH59" s="236" t="s">
        <v>290</v>
      </c>
      <c r="AI59" s="230" t="s">
        <v>288</v>
      </c>
      <c r="AJ59" s="235"/>
      <c r="AK59" s="230" t="s">
        <v>303</v>
      </c>
      <c r="AL59" s="230"/>
      <c r="AM59" s="236" t="s">
        <v>290</v>
      </c>
      <c r="AN59" s="230" t="s">
        <v>288</v>
      </c>
      <c r="AO59" s="235"/>
      <c r="AP59" s="230" t="s">
        <v>293</v>
      </c>
      <c r="AQ59" s="230"/>
      <c r="AR59" s="236" t="s">
        <v>290</v>
      </c>
      <c r="AS59" s="230" t="s">
        <v>294</v>
      </c>
      <c r="AT59" s="236"/>
      <c r="AU59" s="229"/>
      <c r="AV59" s="229" t="s">
        <v>298</v>
      </c>
      <c r="AW59" s="237" t="s">
        <v>182</v>
      </c>
      <c r="AX59" s="229"/>
      <c r="AY59" s="229"/>
      <c r="AZ59" s="229"/>
      <c r="BA59" s="227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</row>
    <row r="60" ht="20.25" customHeight="1">
      <c r="A60" s="227" t="s">
        <v>61</v>
      </c>
      <c r="B60" s="227" t="s">
        <v>387</v>
      </c>
      <c r="C60" s="238">
        <v>44813.0</v>
      </c>
      <c r="D60" s="229">
        <v>59.0</v>
      </c>
      <c r="E60" s="230" t="s">
        <v>413</v>
      </c>
      <c r="F60" s="230"/>
      <c r="G60" s="231"/>
      <c r="H60" s="229"/>
      <c r="I60" s="229" t="s">
        <v>300</v>
      </c>
      <c r="J60" s="232" t="s">
        <v>64</v>
      </c>
      <c r="K60" s="230" t="s">
        <v>414</v>
      </c>
      <c r="L60" s="230" t="s">
        <v>415</v>
      </c>
      <c r="M60" s="229">
        <v>2014.0</v>
      </c>
      <c r="N60" s="227"/>
      <c r="O60" s="230" t="s">
        <v>285</v>
      </c>
      <c r="P60" s="229"/>
      <c r="Q60" s="229"/>
      <c r="R60" s="229"/>
      <c r="S60" s="230" t="s">
        <v>386</v>
      </c>
      <c r="T60" s="233"/>
      <c r="U60" s="230" t="s">
        <v>19</v>
      </c>
      <c r="V60" s="234" t="s">
        <v>338</v>
      </c>
      <c r="W60" s="230" t="s">
        <v>298</v>
      </c>
      <c r="X60" s="230" t="s">
        <v>89</v>
      </c>
      <c r="Y60" s="230" t="s">
        <v>288</v>
      </c>
      <c r="Z60" s="235"/>
      <c r="AA60" s="230" t="s">
        <v>289</v>
      </c>
      <c r="AB60" s="230"/>
      <c r="AC60" s="236" t="s">
        <v>290</v>
      </c>
      <c r="AD60" s="230" t="s">
        <v>288</v>
      </c>
      <c r="AE60" s="235"/>
      <c r="AF60" s="230" t="s">
        <v>291</v>
      </c>
      <c r="AG60" s="230"/>
      <c r="AH60" s="236" t="s">
        <v>290</v>
      </c>
      <c r="AI60" s="230" t="s">
        <v>288</v>
      </c>
      <c r="AJ60" s="235"/>
      <c r="AK60" s="230" t="s">
        <v>303</v>
      </c>
      <c r="AL60" s="230"/>
      <c r="AM60" s="236" t="s">
        <v>290</v>
      </c>
      <c r="AN60" s="230" t="s">
        <v>288</v>
      </c>
      <c r="AO60" s="235"/>
      <c r="AP60" s="230" t="s">
        <v>293</v>
      </c>
      <c r="AQ60" s="230"/>
      <c r="AR60" s="236" t="s">
        <v>290</v>
      </c>
      <c r="AS60" s="230" t="s">
        <v>294</v>
      </c>
      <c r="AT60" s="236"/>
      <c r="AU60" s="229"/>
      <c r="AV60" s="229" t="s">
        <v>298</v>
      </c>
      <c r="AW60" s="237" t="s">
        <v>182</v>
      </c>
      <c r="AX60" s="229"/>
      <c r="AY60" s="229"/>
      <c r="AZ60" s="229"/>
      <c r="BA60" s="227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</row>
    <row r="61" ht="20.25" customHeight="1">
      <c r="A61" s="227" t="s">
        <v>61</v>
      </c>
      <c r="B61" s="227" t="s">
        <v>387</v>
      </c>
      <c r="C61" s="238">
        <v>44814.0</v>
      </c>
      <c r="D61" s="229">
        <v>60.0</v>
      </c>
      <c r="E61" s="230" t="s">
        <v>416</v>
      </c>
      <c r="F61" s="230"/>
      <c r="G61" s="231"/>
      <c r="H61" s="229"/>
      <c r="I61" s="229" t="s">
        <v>300</v>
      </c>
      <c r="J61" s="232" t="s">
        <v>67</v>
      </c>
      <c r="K61" s="230" t="s">
        <v>400</v>
      </c>
      <c r="L61" s="230" t="s">
        <v>328</v>
      </c>
      <c r="M61" s="229">
        <v>2015.0</v>
      </c>
      <c r="N61" s="227"/>
      <c r="O61" s="230" t="s">
        <v>285</v>
      </c>
      <c r="P61" s="229"/>
      <c r="Q61" s="229"/>
      <c r="R61" s="229"/>
      <c r="S61" s="230" t="s">
        <v>386</v>
      </c>
      <c r="T61" s="233"/>
      <c r="U61" s="230" t="s">
        <v>19</v>
      </c>
      <c r="V61" s="234" t="s">
        <v>338</v>
      </c>
      <c r="W61" s="230" t="s">
        <v>298</v>
      </c>
      <c r="X61" s="230" t="s">
        <v>89</v>
      </c>
      <c r="Y61" s="230" t="s">
        <v>288</v>
      </c>
      <c r="Z61" s="235"/>
      <c r="AA61" s="230" t="s">
        <v>289</v>
      </c>
      <c r="AB61" s="230"/>
      <c r="AC61" s="236" t="s">
        <v>290</v>
      </c>
      <c r="AD61" s="230" t="s">
        <v>288</v>
      </c>
      <c r="AE61" s="235"/>
      <c r="AF61" s="230" t="s">
        <v>291</v>
      </c>
      <c r="AG61" s="230"/>
      <c r="AH61" s="236" t="s">
        <v>290</v>
      </c>
      <c r="AI61" s="230" t="s">
        <v>288</v>
      </c>
      <c r="AJ61" s="235"/>
      <c r="AK61" s="230" t="s">
        <v>303</v>
      </c>
      <c r="AL61" s="230"/>
      <c r="AM61" s="236" t="s">
        <v>290</v>
      </c>
      <c r="AN61" s="230" t="s">
        <v>288</v>
      </c>
      <c r="AO61" s="235"/>
      <c r="AP61" s="230" t="s">
        <v>293</v>
      </c>
      <c r="AQ61" s="230"/>
      <c r="AR61" s="236" t="s">
        <v>290</v>
      </c>
      <c r="AS61" s="230" t="s">
        <v>294</v>
      </c>
      <c r="AT61" s="236"/>
      <c r="AU61" s="229"/>
      <c r="AV61" s="229" t="s">
        <v>298</v>
      </c>
      <c r="AW61" s="237" t="s">
        <v>183</v>
      </c>
      <c r="AX61" s="229"/>
      <c r="AY61" s="229"/>
      <c r="AZ61" s="229"/>
      <c r="BA61" s="227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</row>
    <row r="62" ht="20.25" customHeight="1">
      <c r="A62" s="227" t="s">
        <v>61</v>
      </c>
      <c r="B62" s="227" t="s">
        <v>387</v>
      </c>
      <c r="C62" s="238">
        <v>44815.0</v>
      </c>
      <c r="D62" s="229">
        <v>61.0</v>
      </c>
      <c r="E62" s="230" t="s">
        <v>417</v>
      </c>
      <c r="F62" s="230"/>
      <c r="G62" s="231"/>
      <c r="H62" s="229"/>
      <c r="I62" s="229" t="s">
        <v>282</v>
      </c>
      <c r="J62" s="232" t="s">
        <v>66</v>
      </c>
      <c r="K62" s="230" t="s">
        <v>400</v>
      </c>
      <c r="L62" s="230" t="s">
        <v>328</v>
      </c>
      <c r="M62" s="229">
        <v>2016.0</v>
      </c>
      <c r="N62" s="227"/>
      <c r="O62" s="230" t="s">
        <v>285</v>
      </c>
      <c r="P62" s="229"/>
      <c r="Q62" s="229"/>
      <c r="R62" s="229"/>
      <c r="S62" s="230" t="s">
        <v>386</v>
      </c>
      <c r="T62" s="233"/>
      <c r="U62" s="230" t="s">
        <v>19</v>
      </c>
      <c r="V62" s="234" t="s">
        <v>338</v>
      </c>
      <c r="W62" s="230" t="s">
        <v>298</v>
      </c>
      <c r="X62" s="230" t="s">
        <v>89</v>
      </c>
      <c r="Y62" s="230" t="s">
        <v>288</v>
      </c>
      <c r="Z62" s="235"/>
      <c r="AA62" s="230" t="s">
        <v>289</v>
      </c>
      <c r="AB62" s="230"/>
      <c r="AC62" s="236" t="s">
        <v>290</v>
      </c>
      <c r="AD62" s="230" t="s">
        <v>288</v>
      </c>
      <c r="AE62" s="235"/>
      <c r="AF62" s="230" t="s">
        <v>291</v>
      </c>
      <c r="AG62" s="230"/>
      <c r="AH62" s="236" t="s">
        <v>290</v>
      </c>
      <c r="AI62" s="230" t="s">
        <v>288</v>
      </c>
      <c r="AJ62" s="235"/>
      <c r="AK62" s="230" t="s">
        <v>303</v>
      </c>
      <c r="AL62" s="230"/>
      <c r="AM62" s="236" t="s">
        <v>290</v>
      </c>
      <c r="AN62" s="230" t="s">
        <v>288</v>
      </c>
      <c r="AO62" s="235"/>
      <c r="AP62" s="230" t="s">
        <v>293</v>
      </c>
      <c r="AQ62" s="230"/>
      <c r="AR62" s="236" t="s">
        <v>290</v>
      </c>
      <c r="AS62" s="230" t="s">
        <v>294</v>
      </c>
      <c r="AT62" s="236"/>
      <c r="AU62" s="229"/>
      <c r="AV62" s="229" t="s">
        <v>298</v>
      </c>
      <c r="AW62" s="237" t="s">
        <v>184</v>
      </c>
      <c r="AX62" s="229"/>
      <c r="AY62" s="229"/>
      <c r="AZ62" s="229"/>
      <c r="BA62" s="227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</row>
    <row r="63" ht="20.25" customHeight="1">
      <c r="A63" s="227" t="s">
        <v>61</v>
      </c>
      <c r="B63" s="227" t="s">
        <v>387</v>
      </c>
      <c r="C63" s="238">
        <v>44816.0</v>
      </c>
      <c r="D63" s="229">
        <v>62.0</v>
      </c>
      <c r="E63" s="230" t="s">
        <v>418</v>
      </c>
      <c r="F63" s="230"/>
      <c r="G63" s="231"/>
      <c r="H63" s="229"/>
      <c r="I63" s="229" t="s">
        <v>282</v>
      </c>
      <c r="J63" s="232" t="s">
        <v>65</v>
      </c>
      <c r="K63" s="230" t="s">
        <v>419</v>
      </c>
      <c r="L63" s="230" t="s">
        <v>328</v>
      </c>
      <c r="M63" s="229">
        <v>2017.0</v>
      </c>
      <c r="N63" s="227"/>
      <c r="O63" s="230" t="s">
        <v>285</v>
      </c>
      <c r="P63" s="229"/>
      <c r="Q63" s="229"/>
      <c r="R63" s="229"/>
      <c r="S63" s="230" t="s">
        <v>386</v>
      </c>
      <c r="T63" s="233"/>
      <c r="U63" s="230" t="s">
        <v>19</v>
      </c>
      <c r="V63" s="234" t="s">
        <v>338</v>
      </c>
      <c r="W63" s="230" t="s">
        <v>298</v>
      </c>
      <c r="X63" s="230" t="s">
        <v>89</v>
      </c>
      <c r="Y63" s="230" t="s">
        <v>288</v>
      </c>
      <c r="Z63" s="235"/>
      <c r="AA63" s="230" t="s">
        <v>289</v>
      </c>
      <c r="AB63" s="230"/>
      <c r="AC63" s="236" t="s">
        <v>290</v>
      </c>
      <c r="AD63" s="230" t="s">
        <v>288</v>
      </c>
      <c r="AE63" s="235"/>
      <c r="AF63" s="230" t="s">
        <v>291</v>
      </c>
      <c r="AG63" s="230"/>
      <c r="AH63" s="236" t="s">
        <v>290</v>
      </c>
      <c r="AI63" s="230" t="s">
        <v>288</v>
      </c>
      <c r="AJ63" s="235"/>
      <c r="AK63" s="230" t="s">
        <v>303</v>
      </c>
      <c r="AL63" s="230"/>
      <c r="AM63" s="236" t="s">
        <v>290</v>
      </c>
      <c r="AN63" s="230" t="s">
        <v>288</v>
      </c>
      <c r="AO63" s="235"/>
      <c r="AP63" s="230" t="s">
        <v>293</v>
      </c>
      <c r="AQ63" s="230"/>
      <c r="AR63" s="236" t="s">
        <v>290</v>
      </c>
      <c r="AS63" s="236" t="s">
        <v>420</v>
      </c>
      <c r="AT63" s="236" t="s">
        <v>178</v>
      </c>
      <c r="AU63" s="229"/>
      <c r="AV63" s="229"/>
      <c r="AW63" s="237"/>
      <c r="AX63" s="229"/>
      <c r="AY63" s="229"/>
      <c r="AZ63" s="229"/>
      <c r="BA63" s="227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</row>
    <row r="64" ht="20.25" customHeight="1">
      <c r="A64" s="227" t="s">
        <v>61</v>
      </c>
      <c r="B64" s="227" t="s">
        <v>387</v>
      </c>
      <c r="C64" s="238">
        <v>44817.0</v>
      </c>
      <c r="D64" s="229">
        <v>63.0</v>
      </c>
      <c r="E64" s="230" t="s">
        <v>421</v>
      </c>
      <c r="F64" s="230"/>
      <c r="G64" s="231"/>
      <c r="H64" s="229"/>
      <c r="I64" s="229" t="s">
        <v>282</v>
      </c>
      <c r="J64" s="232" t="s">
        <v>64</v>
      </c>
      <c r="K64" s="230" t="s">
        <v>400</v>
      </c>
      <c r="L64" s="230" t="s">
        <v>328</v>
      </c>
      <c r="M64" s="229">
        <v>2011.0</v>
      </c>
      <c r="N64" s="227"/>
      <c r="O64" s="230" t="s">
        <v>285</v>
      </c>
      <c r="P64" s="229"/>
      <c r="Q64" s="229"/>
      <c r="R64" s="229"/>
      <c r="S64" s="230" t="s">
        <v>386</v>
      </c>
      <c r="T64" s="233"/>
      <c r="U64" s="230" t="s">
        <v>19</v>
      </c>
      <c r="V64" s="234" t="s">
        <v>338</v>
      </c>
      <c r="W64" s="230" t="s">
        <v>298</v>
      </c>
      <c r="X64" s="230" t="s">
        <v>89</v>
      </c>
      <c r="Y64" s="230" t="s">
        <v>288</v>
      </c>
      <c r="Z64" s="235"/>
      <c r="AA64" s="230" t="s">
        <v>289</v>
      </c>
      <c r="AB64" s="230"/>
      <c r="AC64" s="236" t="s">
        <v>290</v>
      </c>
      <c r="AD64" s="230" t="s">
        <v>288</v>
      </c>
      <c r="AE64" s="235"/>
      <c r="AF64" s="230" t="s">
        <v>291</v>
      </c>
      <c r="AG64" s="230"/>
      <c r="AH64" s="236" t="s">
        <v>290</v>
      </c>
      <c r="AI64" s="230" t="s">
        <v>288</v>
      </c>
      <c r="AJ64" s="235"/>
      <c r="AK64" s="230" t="s">
        <v>303</v>
      </c>
      <c r="AL64" s="230"/>
      <c r="AM64" s="236" t="s">
        <v>290</v>
      </c>
      <c r="AN64" s="230" t="s">
        <v>288</v>
      </c>
      <c r="AO64" s="235"/>
      <c r="AP64" s="230" t="s">
        <v>293</v>
      </c>
      <c r="AQ64" s="230"/>
      <c r="AR64" s="236" t="s">
        <v>290</v>
      </c>
      <c r="AS64" s="236" t="s">
        <v>420</v>
      </c>
      <c r="AT64" s="236" t="s">
        <v>178</v>
      </c>
      <c r="AU64" s="229"/>
      <c r="AV64" s="229"/>
      <c r="AW64" s="237"/>
      <c r="AX64" s="229"/>
      <c r="AY64" s="229"/>
      <c r="AZ64" s="229"/>
      <c r="BA64" s="227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</row>
    <row r="65" ht="20.25" customHeight="1">
      <c r="A65" s="227" t="s">
        <v>61</v>
      </c>
      <c r="B65" s="227" t="s">
        <v>387</v>
      </c>
      <c r="C65" s="238">
        <v>44818.0</v>
      </c>
      <c r="D65" s="229">
        <v>64.0</v>
      </c>
      <c r="E65" s="230" t="s">
        <v>422</v>
      </c>
      <c r="F65" s="230"/>
      <c r="G65" s="231"/>
      <c r="H65" s="229"/>
      <c r="I65" s="229" t="s">
        <v>282</v>
      </c>
      <c r="J65" s="232" t="s">
        <v>67</v>
      </c>
      <c r="K65" s="230" t="s">
        <v>400</v>
      </c>
      <c r="L65" s="230" t="s">
        <v>328</v>
      </c>
      <c r="M65" s="229">
        <v>2012.0</v>
      </c>
      <c r="N65" s="227"/>
      <c r="O65" s="230" t="s">
        <v>285</v>
      </c>
      <c r="P65" s="229"/>
      <c r="Q65" s="229"/>
      <c r="R65" s="229"/>
      <c r="S65" s="230" t="s">
        <v>386</v>
      </c>
      <c r="T65" s="233"/>
      <c r="U65" s="230" t="s">
        <v>17</v>
      </c>
      <c r="V65" s="234" t="s">
        <v>338</v>
      </c>
      <c r="W65" s="230" t="s">
        <v>298</v>
      </c>
      <c r="X65" s="230" t="s">
        <v>89</v>
      </c>
      <c r="Y65" s="230" t="s">
        <v>288</v>
      </c>
      <c r="Z65" s="235"/>
      <c r="AA65" s="230" t="s">
        <v>289</v>
      </c>
      <c r="AB65" s="230"/>
      <c r="AC65" s="236" t="s">
        <v>290</v>
      </c>
      <c r="AD65" s="230" t="s">
        <v>288</v>
      </c>
      <c r="AE65" s="235"/>
      <c r="AF65" s="230" t="s">
        <v>291</v>
      </c>
      <c r="AG65" s="230"/>
      <c r="AH65" s="236" t="s">
        <v>290</v>
      </c>
      <c r="AI65" s="230" t="s">
        <v>288</v>
      </c>
      <c r="AJ65" s="235"/>
      <c r="AK65" s="230" t="s">
        <v>303</v>
      </c>
      <c r="AL65" s="230"/>
      <c r="AM65" s="236" t="s">
        <v>290</v>
      </c>
      <c r="AN65" s="230" t="s">
        <v>288</v>
      </c>
      <c r="AO65" s="235"/>
      <c r="AP65" s="230" t="s">
        <v>293</v>
      </c>
      <c r="AQ65" s="230"/>
      <c r="AR65" s="236" t="s">
        <v>290</v>
      </c>
      <c r="AS65" s="236" t="s">
        <v>420</v>
      </c>
      <c r="AT65" s="236" t="s">
        <v>178</v>
      </c>
      <c r="AU65" s="229"/>
      <c r="AV65" s="229"/>
      <c r="AW65" s="237"/>
      <c r="AX65" s="229"/>
      <c r="AY65" s="229"/>
      <c r="AZ65" s="229"/>
      <c r="BA65" s="227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</row>
    <row r="66" ht="20.25" customHeight="1">
      <c r="A66" s="227" t="s">
        <v>61</v>
      </c>
      <c r="B66" s="227" t="s">
        <v>387</v>
      </c>
      <c r="C66" s="238">
        <v>44819.0</v>
      </c>
      <c r="D66" s="229">
        <v>65.0</v>
      </c>
      <c r="E66" s="230" t="s">
        <v>423</v>
      </c>
      <c r="F66" s="230"/>
      <c r="G66" s="231"/>
      <c r="H66" s="229"/>
      <c r="I66" s="229" t="s">
        <v>300</v>
      </c>
      <c r="J66" s="232" t="s">
        <v>66</v>
      </c>
      <c r="K66" s="230" t="s">
        <v>424</v>
      </c>
      <c r="L66" s="230" t="s">
        <v>425</v>
      </c>
      <c r="M66" s="229">
        <v>2013.0</v>
      </c>
      <c r="N66" s="227"/>
      <c r="O66" s="230" t="s">
        <v>285</v>
      </c>
      <c r="P66" s="229"/>
      <c r="Q66" s="229"/>
      <c r="R66" s="229"/>
      <c r="S66" s="230" t="s">
        <v>386</v>
      </c>
      <c r="T66" s="233"/>
      <c r="U66" s="230" t="s">
        <v>17</v>
      </c>
      <c r="V66" s="234" t="s">
        <v>338</v>
      </c>
      <c r="W66" s="230" t="s">
        <v>298</v>
      </c>
      <c r="X66" s="230" t="s">
        <v>89</v>
      </c>
      <c r="Y66" s="230" t="s">
        <v>288</v>
      </c>
      <c r="Z66" s="235"/>
      <c r="AA66" s="230" t="s">
        <v>289</v>
      </c>
      <c r="AB66" s="230"/>
      <c r="AC66" s="236" t="s">
        <v>290</v>
      </c>
      <c r="AD66" s="230" t="s">
        <v>288</v>
      </c>
      <c r="AE66" s="235"/>
      <c r="AF66" s="230" t="s">
        <v>291</v>
      </c>
      <c r="AG66" s="230"/>
      <c r="AH66" s="236" t="s">
        <v>290</v>
      </c>
      <c r="AI66" s="230" t="s">
        <v>288</v>
      </c>
      <c r="AJ66" s="235"/>
      <c r="AK66" s="230" t="s">
        <v>303</v>
      </c>
      <c r="AL66" s="230"/>
      <c r="AM66" s="236" t="s">
        <v>290</v>
      </c>
      <c r="AN66" s="230" t="s">
        <v>288</v>
      </c>
      <c r="AO66" s="235"/>
      <c r="AP66" s="230" t="s">
        <v>293</v>
      </c>
      <c r="AQ66" s="230"/>
      <c r="AR66" s="236" t="s">
        <v>290</v>
      </c>
      <c r="AS66" s="236" t="s">
        <v>420</v>
      </c>
      <c r="AT66" s="236" t="s">
        <v>179</v>
      </c>
      <c r="AU66" s="229"/>
      <c r="AV66" s="229"/>
      <c r="AW66" s="237"/>
      <c r="AX66" s="229"/>
      <c r="AY66" s="229"/>
      <c r="AZ66" s="229"/>
      <c r="BA66" s="227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</row>
    <row r="67" ht="20.25" customHeight="1">
      <c r="A67" s="227" t="s">
        <v>61</v>
      </c>
      <c r="B67" s="227" t="s">
        <v>387</v>
      </c>
      <c r="C67" s="238">
        <v>44820.0</v>
      </c>
      <c r="D67" s="229">
        <v>66.0</v>
      </c>
      <c r="E67" s="230" t="s">
        <v>426</v>
      </c>
      <c r="F67" s="230"/>
      <c r="G67" s="231"/>
      <c r="H67" s="229"/>
      <c r="I67" s="229" t="s">
        <v>300</v>
      </c>
      <c r="J67" s="232" t="s">
        <v>65</v>
      </c>
      <c r="K67" s="230" t="s">
        <v>427</v>
      </c>
      <c r="L67" s="230" t="s">
        <v>428</v>
      </c>
      <c r="M67" s="229">
        <v>2014.0</v>
      </c>
      <c r="N67" s="227"/>
      <c r="O67" s="230" t="s">
        <v>285</v>
      </c>
      <c r="P67" s="229"/>
      <c r="Q67" s="229"/>
      <c r="R67" s="229"/>
      <c r="S67" s="230" t="s">
        <v>386</v>
      </c>
      <c r="T67" s="233"/>
      <c r="U67" s="230" t="s">
        <v>17</v>
      </c>
      <c r="V67" s="234" t="s">
        <v>338</v>
      </c>
      <c r="W67" s="230" t="s">
        <v>298</v>
      </c>
      <c r="X67" s="230" t="s">
        <v>89</v>
      </c>
      <c r="Y67" s="230" t="s">
        <v>288</v>
      </c>
      <c r="Z67" s="235"/>
      <c r="AA67" s="230" t="s">
        <v>289</v>
      </c>
      <c r="AB67" s="230"/>
      <c r="AC67" s="236" t="s">
        <v>290</v>
      </c>
      <c r="AD67" s="230" t="s">
        <v>288</v>
      </c>
      <c r="AE67" s="235"/>
      <c r="AF67" s="230" t="s">
        <v>291</v>
      </c>
      <c r="AG67" s="230"/>
      <c r="AH67" s="236" t="s">
        <v>290</v>
      </c>
      <c r="AI67" s="230" t="s">
        <v>288</v>
      </c>
      <c r="AJ67" s="235"/>
      <c r="AK67" s="230" t="s">
        <v>303</v>
      </c>
      <c r="AL67" s="230"/>
      <c r="AM67" s="236" t="s">
        <v>290</v>
      </c>
      <c r="AN67" s="230" t="s">
        <v>288</v>
      </c>
      <c r="AO67" s="235"/>
      <c r="AP67" s="230" t="s">
        <v>293</v>
      </c>
      <c r="AQ67" s="230"/>
      <c r="AR67" s="236" t="s">
        <v>290</v>
      </c>
      <c r="AS67" s="236" t="s">
        <v>420</v>
      </c>
      <c r="AT67" s="236" t="s">
        <v>179</v>
      </c>
      <c r="AU67" s="229"/>
      <c r="AV67" s="229"/>
      <c r="AW67" s="237"/>
      <c r="AX67" s="229"/>
      <c r="AY67" s="229"/>
      <c r="AZ67" s="229"/>
      <c r="BA67" s="227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</row>
    <row r="68" ht="20.25" customHeight="1">
      <c r="A68" s="227" t="s">
        <v>61</v>
      </c>
      <c r="B68" s="227" t="s">
        <v>387</v>
      </c>
      <c r="C68" s="238">
        <v>44821.0</v>
      </c>
      <c r="D68" s="229">
        <v>67.0</v>
      </c>
      <c r="E68" s="230" t="s">
        <v>429</v>
      </c>
      <c r="F68" s="230"/>
      <c r="G68" s="231"/>
      <c r="H68" s="229"/>
      <c r="I68" s="229" t="s">
        <v>300</v>
      </c>
      <c r="J68" s="232" t="s">
        <v>64</v>
      </c>
      <c r="K68" s="230" t="s">
        <v>430</v>
      </c>
      <c r="L68" s="230" t="s">
        <v>328</v>
      </c>
      <c r="M68" s="229">
        <v>2015.0</v>
      </c>
      <c r="N68" s="227"/>
      <c r="O68" s="230" t="s">
        <v>285</v>
      </c>
      <c r="P68" s="229"/>
      <c r="Q68" s="229"/>
      <c r="R68" s="229"/>
      <c r="S68" s="230" t="s">
        <v>386</v>
      </c>
      <c r="T68" s="233"/>
      <c r="U68" s="230" t="s">
        <v>17</v>
      </c>
      <c r="V68" s="234" t="s">
        <v>338</v>
      </c>
      <c r="W68" s="230" t="s">
        <v>298</v>
      </c>
      <c r="X68" s="230" t="s">
        <v>89</v>
      </c>
      <c r="Y68" s="230" t="s">
        <v>288</v>
      </c>
      <c r="Z68" s="235"/>
      <c r="AA68" s="230" t="s">
        <v>289</v>
      </c>
      <c r="AB68" s="230"/>
      <c r="AC68" s="236" t="s">
        <v>290</v>
      </c>
      <c r="AD68" s="230" t="s">
        <v>288</v>
      </c>
      <c r="AE68" s="235"/>
      <c r="AF68" s="230" t="s">
        <v>291</v>
      </c>
      <c r="AG68" s="230"/>
      <c r="AH68" s="236" t="s">
        <v>290</v>
      </c>
      <c r="AI68" s="230" t="s">
        <v>288</v>
      </c>
      <c r="AJ68" s="235"/>
      <c r="AK68" s="230" t="s">
        <v>303</v>
      </c>
      <c r="AL68" s="230"/>
      <c r="AM68" s="236" t="s">
        <v>290</v>
      </c>
      <c r="AN68" s="230" t="s">
        <v>288</v>
      </c>
      <c r="AO68" s="235"/>
      <c r="AP68" s="230" t="s">
        <v>293</v>
      </c>
      <c r="AQ68" s="230"/>
      <c r="AR68" s="236" t="s">
        <v>290</v>
      </c>
      <c r="AS68" s="236" t="s">
        <v>420</v>
      </c>
      <c r="AT68" s="236" t="s">
        <v>179</v>
      </c>
      <c r="AU68" s="229"/>
      <c r="AV68" s="229"/>
      <c r="AW68" s="237"/>
      <c r="AX68" s="229"/>
      <c r="AY68" s="229"/>
      <c r="AZ68" s="229"/>
      <c r="BA68" s="227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</row>
    <row r="69" ht="20.25" customHeight="1">
      <c r="A69" s="227" t="s">
        <v>61</v>
      </c>
      <c r="B69" s="227" t="s">
        <v>387</v>
      </c>
      <c r="C69" s="238">
        <v>44822.0</v>
      </c>
      <c r="D69" s="229">
        <v>68.0</v>
      </c>
      <c r="E69" s="230" t="s">
        <v>376</v>
      </c>
      <c r="F69" s="230"/>
      <c r="G69" s="231"/>
      <c r="H69" s="229"/>
      <c r="I69" s="229" t="s">
        <v>300</v>
      </c>
      <c r="J69" s="232" t="s">
        <v>67</v>
      </c>
      <c r="K69" s="230" t="s">
        <v>377</v>
      </c>
      <c r="L69" s="230" t="s">
        <v>328</v>
      </c>
      <c r="M69" s="229">
        <v>2016.0</v>
      </c>
      <c r="N69" s="227"/>
      <c r="O69" s="230" t="s">
        <v>285</v>
      </c>
      <c r="P69" s="229"/>
      <c r="Q69" s="229"/>
      <c r="R69" s="229"/>
      <c r="S69" s="230" t="s">
        <v>386</v>
      </c>
      <c r="T69" s="233"/>
      <c r="U69" s="230" t="s">
        <v>17</v>
      </c>
      <c r="V69" s="234" t="s">
        <v>338</v>
      </c>
      <c r="W69" s="230" t="s">
        <v>298</v>
      </c>
      <c r="X69" s="230" t="s">
        <v>89</v>
      </c>
      <c r="Y69" s="230" t="s">
        <v>288</v>
      </c>
      <c r="Z69" s="235"/>
      <c r="AA69" s="230" t="s">
        <v>289</v>
      </c>
      <c r="AB69" s="230"/>
      <c r="AC69" s="236" t="s">
        <v>290</v>
      </c>
      <c r="AD69" s="230" t="s">
        <v>288</v>
      </c>
      <c r="AE69" s="235"/>
      <c r="AF69" s="230" t="s">
        <v>291</v>
      </c>
      <c r="AG69" s="230"/>
      <c r="AH69" s="236" t="s">
        <v>290</v>
      </c>
      <c r="AI69" s="230" t="s">
        <v>288</v>
      </c>
      <c r="AJ69" s="235"/>
      <c r="AK69" s="230"/>
      <c r="AL69" s="230"/>
      <c r="AM69" s="236" t="s">
        <v>290</v>
      </c>
      <c r="AN69" s="230" t="s">
        <v>431</v>
      </c>
      <c r="AO69" s="235"/>
      <c r="AP69" s="230"/>
      <c r="AQ69" s="230"/>
      <c r="AR69" s="236" t="s">
        <v>172</v>
      </c>
      <c r="AS69" s="236"/>
      <c r="AT69" s="236"/>
      <c r="AU69" s="229"/>
      <c r="AV69" s="229"/>
      <c r="AW69" s="237"/>
      <c r="AX69" s="229"/>
      <c r="AY69" s="229"/>
      <c r="AZ69" s="229"/>
      <c r="BA69" s="227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</row>
    <row r="70" ht="20.25" customHeight="1">
      <c r="A70" s="227" t="s">
        <v>61</v>
      </c>
      <c r="B70" s="227" t="s">
        <v>387</v>
      </c>
      <c r="C70" s="238">
        <v>44823.0</v>
      </c>
      <c r="D70" s="229">
        <v>69.0</v>
      </c>
      <c r="E70" s="230" t="s">
        <v>432</v>
      </c>
      <c r="F70" s="230"/>
      <c r="G70" s="231"/>
      <c r="H70" s="229"/>
      <c r="I70" s="229" t="s">
        <v>300</v>
      </c>
      <c r="J70" s="232" t="s">
        <v>66</v>
      </c>
      <c r="K70" s="230" t="s">
        <v>400</v>
      </c>
      <c r="L70" s="230" t="s">
        <v>328</v>
      </c>
      <c r="M70" s="229">
        <v>2017.0</v>
      </c>
      <c r="N70" s="227"/>
      <c r="O70" s="230" t="s">
        <v>285</v>
      </c>
      <c r="P70" s="229"/>
      <c r="Q70" s="229"/>
      <c r="R70" s="229"/>
      <c r="S70" s="230" t="s">
        <v>386</v>
      </c>
      <c r="T70" s="233"/>
      <c r="U70" s="230" t="s">
        <v>17</v>
      </c>
      <c r="V70" s="234" t="s">
        <v>338</v>
      </c>
      <c r="W70" s="230" t="s">
        <v>298</v>
      </c>
      <c r="X70" s="230" t="s">
        <v>89</v>
      </c>
      <c r="Y70" s="230" t="s">
        <v>288</v>
      </c>
      <c r="Z70" s="235"/>
      <c r="AA70" s="230" t="s">
        <v>289</v>
      </c>
      <c r="AB70" s="230"/>
      <c r="AC70" s="236" t="s">
        <v>290</v>
      </c>
      <c r="AD70" s="230" t="s">
        <v>288</v>
      </c>
      <c r="AE70" s="235"/>
      <c r="AF70" s="230" t="s">
        <v>291</v>
      </c>
      <c r="AG70" s="230"/>
      <c r="AH70" s="236" t="s">
        <v>290</v>
      </c>
      <c r="AI70" s="230" t="s">
        <v>288</v>
      </c>
      <c r="AJ70" s="235"/>
      <c r="AK70" s="230"/>
      <c r="AL70" s="230"/>
      <c r="AM70" s="236" t="s">
        <v>290</v>
      </c>
      <c r="AN70" s="230" t="s">
        <v>431</v>
      </c>
      <c r="AO70" s="235"/>
      <c r="AP70" s="230"/>
      <c r="AQ70" s="230"/>
      <c r="AR70" s="236" t="s">
        <v>170</v>
      </c>
      <c r="AS70" s="230"/>
      <c r="AT70" s="236"/>
      <c r="AU70" s="229"/>
      <c r="AV70" s="229"/>
      <c r="AW70" s="237"/>
      <c r="AX70" s="229"/>
      <c r="AY70" s="229"/>
      <c r="AZ70" s="229"/>
      <c r="BA70" s="227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</row>
    <row r="71" ht="20.25" customHeight="1">
      <c r="A71" s="227" t="s">
        <v>61</v>
      </c>
      <c r="B71" s="227" t="s">
        <v>280</v>
      </c>
      <c r="C71" s="238">
        <v>44824.0</v>
      </c>
      <c r="D71" s="229">
        <v>70.0</v>
      </c>
      <c r="E71" s="230" t="s">
        <v>433</v>
      </c>
      <c r="F71" s="230"/>
      <c r="G71" s="231"/>
      <c r="H71" s="229"/>
      <c r="I71" s="229" t="s">
        <v>300</v>
      </c>
      <c r="J71" s="232" t="s">
        <v>65</v>
      </c>
      <c r="K71" s="230" t="s">
        <v>400</v>
      </c>
      <c r="L71" s="230" t="s">
        <v>328</v>
      </c>
      <c r="M71" s="229">
        <v>2011.0</v>
      </c>
      <c r="N71" s="227"/>
      <c r="O71" s="230" t="s">
        <v>285</v>
      </c>
      <c r="P71" s="229"/>
      <c r="Q71" s="229"/>
      <c r="R71" s="229"/>
      <c r="S71" s="230" t="s">
        <v>386</v>
      </c>
      <c r="T71" s="233"/>
      <c r="U71" s="230" t="s">
        <v>17</v>
      </c>
      <c r="V71" s="234" t="s">
        <v>338</v>
      </c>
      <c r="W71" s="230" t="s">
        <v>298</v>
      </c>
      <c r="X71" s="230" t="s">
        <v>89</v>
      </c>
      <c r="Y71" s="230" t="s">
        <v>288</v>
      </c>
      <c r="Z71" s="235"/>
      <c r="AA71" s="230" t="s">
        <v>289</v>
      </c>
      <c r="AB71" s="230"/>
      <c r="AC71" s="236" t="s">
        <v>290</v>
      </c>
      <c r="AD71" s="230" t="s">
        <v>288</v>
      </c>
      <c r="AE71" s="235"/>
      <c r="AF71" s="230" t="s">
        <v>291</v>
      </c>
      <c r="AG71" s="230"/>
      <c r="AH71" s="236" t="s">
        <v>290</v>
      </c>
      <c r="AI71" s="230" t="s">
        <v>288</v>
      </c>
      <c r="AJ71" s="235"/>
      <c r="AK71" s="230"/>
      <c r="AL71" s="230"/>
      <c r="AM71" s="236" t="s">
        <v>290</v>
      </c>
      <c r="AN71" s="230" t="s">
        <v>431</v>
      </c>
      <c r="AO71" s="235"/>
      <c r="AP71" s="230"/>
      <c r="AQ71" s="230"/>
      <c r="AR71" s="236" t="s">
        <v>166</v>
      </c>
      <c r="AS71" s="236"/>
      <c r="AT71" s="236"/>
      <c r="AU71" s="229"/>
      <c r="AV71" s="229"/>
      <c r="AW71" s="237"/>
      <c r="AX71" s="229"/>
      <c r="AY71" s="229"/>
      <c r="AZ71" s="229"/>
      <c r="BA71" s="227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</row>
    <row r="72" ht="20.25" customHeight="1">
      <c r="A72" s="227" t="s">
        <v>51</v>
      </c>
      <c r="B72" s="227" t="s">
        <v>280</v>
      </c>
      <c r="C72" s="238">
        <v>44841.0</v>
      </c>
      <c r="D72" s="229">
        <v>71.0</v>
      </c>
      <c r="E72" s="230" t="s">
        <v>434</v>
      </c>
      <c r="F72" s="230"/>
      <c r="G72" s="231"/>
      <c r="H72" s="229"/>
      <c r="I72" s="229" t="s">
        <v>300</v>
      </c>
      <c r="J72" s="232" t="s">
        <v>64</v>
      </c>
      <c r="K72" s="230" t="s">
        <v>435</v>
      </c>
      <c r="L72" s="230" t="s">
        <v>328</v>
      </c>
      <c r="M72" s="229">
        <v>2012.0</v>
      </c>
      <c r="N72" s="227"/>
      <c r="O72" s="230" t="s">
        <v>285</v>
      </c>
      <c r="P72" s="229"/>
      <c r="Q72" s="229"/>
      <c r="R72" s="229"/>
      <c r="S72" s="230" t="s">
        <v>386</v>
      </c>
      <c r="T72" s="233"/>
      <c r="U72" s="230" t="s">
        <v>17</v>
      </c>
      <c r="V72" s="234" t="s">
        <v>338</v>
      </c>
      <c r="W72" s="230" t="s">
        <v>298</v>
      </c>
      <c r="X72" s="230" t="s">
        <v>89</v>
      </c>
      <c r="Y72" s="230" t="s">
        <v>288</v>
      </c>
      <c r="Z72" s="235"/>
      <c r="AA72" s="230" t="s">
        <v>289</v>
      </c>
      <c r="AB72" s="230"/>
      <c r="AC72" s="236" t="s">
        <v>290</v>
      </c>
      <c r="AD72" s="230" t="s">
        <v>288</v>
      </c>
      <c r="AE72" s="235"/>
      <c r="AF72" s="230" t="s">
        <v>291</v>
      </c>
      <c r="AG72" s="230"/>
      <c r="AH72" s="236" t="s">
        <v>290</v>
      </c>
      <c r="AI72" s="230" t="s">
        <v>288</v>
      </c>
      <c r="AJ72" s="235"/>
      <c r="AK72" s="230"/>
      <c r="AL72" s="230"/>
      <c r="AM72" s="236" t="s">
        <v>290</v>
      </c>
      <c r="AN72" s="230" t="s">
        <v>431</v>
      </c>
      <c r="AO72" s="235"/>
      <c r="AP72" s="230"/>
      <c r="AQ72" s="230"/>
      <c r="AR72" s="236" t="s">
        <v>171</v>
      </c>
      <c r="AS72" s="230"/>
      <c r="AT72" s="236"/>
      <c r="AU72" s="229"/>
      <c r="AV72" s="229"/>
      <c r="AW72" s="237"/>
      <c r="AX72" s="229"/>
      <c r="AY72" s="229"/>
      <c r="AZ72" s="229"/>
      <c r="BA72" s="227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</row>
    <row r="73" ht="20.25" customHeight="1">
      <c r="A73" s="227" t="s">
        <v>51</v>
      </c>
      <c r="B73" s="227" t="s">
        <v>280</v>
      </c>
      <c r="C73" s="238">
        <v>44842.0</v>
      </c>
      <c r="D73" s="229">
        <v>72.0</v>
      </c>
      <c r="E73" s="230" t="s">
        <v>436</v>
      </c>
      <c r="F73" s="230"/>
      <c r="G73" s="231"/>
      <c r="H73" s="229"/>
      <c r="I73" s="229" t="s">
        <v>300</v>
      </c>
      <c r="J73" s="232" t="s">
        <v>68</v>
      </c>
      <c r="K73" s="230" t="s">
        <v>437</v>
      </c>
      <c r="L73" s="230" t="s">
        <v>438</v>
      </c>
      <c r="M73" s="229">
        <v>2013.0</v>
      </c>
      <c r="N73" s="227"/>
      <c r="O73" s="230" t="s">
        <v>285</v>
      </c>
      <c r="P73" s="229"/>
      <c r="Q73" s="229"/>
      <c r="R73" s="229"/>
      <c r="S73" s="230" t="s">
        <v>386</v>
      </c>
      <c r="T73" s="233"/>
      <c r="U73" s="230" t="s">
        <v>17</v>
      </c>
      <c r="V73" s="234" t="s">
        <v>338</v>
      </c>
      <c r="W73" s="230" t="s">
        <v>298</v>
      </c>
      <c r="X73" s="230" t="s">
        <v>89</v>
      </c>
      <c r="Y73" s="230" t="s">
        <v>288</v>
      </c>
      <c r="Z73" s="235"/>
      <c r="AA73" s="230" t="s">
        <v>289</v>
      </c>
      <c r="AB73" s="230"/>
      <c r="AC73" s="236" t="s">
        <v>290</v>
      </c>
      <c r="AD73" s="230" t="s">
        <v>288</v>
      </c>
      <c r="AE73" s="235"/>
      <c r="AF73" s="230" t="s">
        <v>291</v>
      </c>
      <c r="AG73" s="230"/>
      <c r="AH73" s="236" t="s">
        <v>290</v>
      </c>
      <c r="AI73" s="230" t="s">
        <v>288</v>
      </c>
      <c r="AJ73" s="235"/>
      <c r="AK73" s="230"/>
      <c r="AL73" s="230"/>
      <c r="AM73" s="236" t="s">
        <v>290</v>
      </c>
      <c r="AN73" s="230" t="s">
        <v>431</v>
      </c>
      <c r="AO73" s="235"/>
      <c r="AP73" s="230"/>
      <c r="AQ73" s="230"/>
      <c r="AR73" s="236" t="s">
        <v>164</v>
      </c>
      <c r="AS73" s="236"/>
      <c r="AT73" s="236"/>
      <c r="AU73" s="229"/>
      <c r="AV73" s="229"/>
      <c r="AW73" s="237"/>
      <c r="AX73" s="229"/>
      <c r="AY73" s="229"/>
      <c r="AZ73" s="229"/>
      <c r="BA73" s="227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</row>
    <row r="74" ht="20.25" customHeight="1">
      <c r="A74" s="227" t="s">
        <v>51</v>
      </c>
      <c r="B74" s="227" t="s">
        <v>280</v>
      </c>
      <c r="C74" s="238">
        <v>44843.0</v>
      </c>
      <c r="D74" s="229">
        <v>73.0</v>
      </c>
      <c r="E74" s="230" t="s">
        <v>439</v>
      </c>
      <c r="F74" s="230"/>
      <c r="G74" s="231"/>
      <c r="H74" s="229"/>
      <c r="I74" s="229" t="s">
        <v>300</v>
      </c>
      <c r="J74" s="232" t="s">
        <v>65</v>
      </c>
      <c r="K74" s="230" t="s">
        <v>440</v>
      </c>
      <c r="L74" s="230" t="s">
        <v>441</v>
      </c>
      <c r="M74" s="229">
        <v>2014.0</v>
      </c>
      <c r="N74" s="227"/>
      <c r="O74" s="230" t="s">
        <v>285</v>
      </c>
      <c r="P74" s="229"/>
      <c r="Q74" s="229"/>
      <c r="R74" s="229"/>
      <c r="S74" s="230" t="s">
        <v>386</v>
      </c>
      <c r="T74" s="233"/>
      <c r="U74" s="230" t="s">
        <v>17</v>
      </c>
      <c r="V74" s="234" t="s">
        <v>338</v>
      </c>
      <c r="W74" s="230" t="s">
        <v>298</v>
      </c>
      <c r="X74" s="230" t="s">
        <v>89</v>
      </c>
      <c r="Y74" s="230" t="s">
        <v>288</v>
      </c>
      <c r="Z74" s="235"/>
      <c r="AA74" s="230" t="s">
        <v>289</v>
      </c>
      <c r="AB74" s="230"/>
      <c r="AC74" s="236" t="s">
        <v>290</v>
      </c>
      <c r="AD74" s="230" t="s">
        <v>288</v>
      </c>
      <c r="AE74" s="235"/>
      <c r="AF74" s="230" t="s">
        <v>291</v>
      </c>
      <c r="AG74" s="230"/>
      <c r="AH74" s="236" t="s">
        <v>290</v>
      </c>
      <c r="AI74" s="230" t="s">
        <v>431</v>
      </c>
      <c r="AJ74" s="235"/>
      <c r="AK74" s="230"/>
      <c r="AL74" s="230"/>
      <c r="AM74" s="236" t="s">
        <v>162</v>
      </c>
      <c r="AN74" s="230"/>
      <c r="AO74" s="235"/>
      <c r="AP74" s="230"/>
      <c r="AQ74" s="230"/>
      <c r="AR74" s="236"/>
      <c r="AS74" s="230"/>
      <c r="AT74" s="236"/>
      <c r="AU74" s="229"/>
      <c r="AV74" s="229"/>
      <c r="AW74" s="237"/>
      <c r="AX74" s="229"/>
      <c r="AY74" s="229"/>
      <c r="AZ74" s="229"/>
      <c r="BA74" s="227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</row>
    <row r="75" ht="20.25" customHeight="1">
      <c r="A75" s="227" t="s">
        <v>51</v>
      </c>
      <c r="B75" s="227" t="s">
        <v>280</v>
      </c>
      <c r="C75" s="238">
        <v>44844.0</v>
      </c>
      <c r="D75" s="229">
        <v>74.0</v>
      </c>
      <c r="E75" s="230" t="s">
        <v>442</v>
      </c>
      <c r="F75" s="230"/>
      <c r="G75" s="231"/>
      <c r="H75" s="229"/>
      <c r="I75" s="229" t="s">
        <v>300</v>
      </c>
      <c r="J75" s="232" t="s">
        <v>64</v>
      </c>
      <c r="K75" s="230" t="s">
        <v>283</v>
      </c>
      <c r="L75" s="230" t="s">
        <v>443</v>
      </c>
      <c r="M75" s="229">
        <v>2015.0</v>
      </c>
      <c r="N75" s="227"/>
      <c r="O75" s="230" t="s">
        <v>285</v>
      </c>
      <c r="P75" s="229"/>
      <c r="Q75" s="229"/>
      <c r="R75" s="229"/>
      <c r="S75" s="230" t="s">
        <v>386</v>
      </c>
      <c r="T75" s="233"/>
      <c r="U75" s="230" t="s">
        <v>17</v>
      </c>
      <c r="V75" s="234" t="s">
        <v>338</v>
      </c>
      <c r="W75" s="230" t="s">
        <v>298</v>
      </c>
      <c r="X75" s="230" t="s">
        <v>89</v>
      </c>
      <c r="Y75" s="230" t="s">
        <v>288</v>
      </c>
      <c r="Z75" s="235"/>
      <c r="AA75" s="230" t="s">
        <v>289</v>
      </c>
      <c r="AB75" s="230"/>
      <c r="AC75" s="236" t="s">
        <v>290</v>
      </c>
      <c r="AD75" s="230" t="s">
        <v>288</v>
      </c>
      <c r="AE75" s="235"/>
      <c r="AF75" s="230" t="s">
        <v>291</v>
      </c>
      <c r="AG75" s="230"/>
      <c r="AH75" s="236" t="s">
        <v>290</v>
      </c>
      <c r="AI75" s="230" t="s">
        <v>431</v>
      </c>
      <c r="AJ75" s="235"/>
      <c r="AK75" s="230"/>
      <c r="AL75" s="230"/>
      <c r="AM75" s="236" t="s">
        <v>166</v>
      </c>
      <c r="AN75" s="230"/>
      <c r="AO75" s="235"/>
      <c r="AP75" s="230"/>
      <c r="AQ75" s="230"/>
      <c r="AR75" s="236"/>
      <c r="AS75" s="236"/>
      <c r="AT75" s="236"/>
      <c r="AU75" s="229"/>
      <c r="AV75" s="229"/>
      <c r="AW75" s="237"/>
      <c r="AX75" s="229"/>
      <c r="AY75" s="229"/>
      <c r="AZ75" s="229"/>
      <c r="BA75" s="227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</row>
    <row r="76" ht="20.25" customHeight="1">
      <c r="A76" s="227" t="s">
        <v>52</v>
      </c>
      <c r="B76" s="227" t="s">
        <v>280</v>
      </c>
      <c r="C76" s="238">
        <v>44873.0</v>
      </c>
      <c r="D76" s="229">
        <v>75.0</v>
      </c>
      <c r="E76" s="230" t="s">
        <v>444</v>
      </c>
      <c r="F76" s="230"/>
      <c r="G76" s="231"/>
      <c r="H76" s="229"/>
      <c r="I76" s="229" t="s">
        <v>282</v>
      </c>
      <c r="J76" s="232" t="s">
        <v>68</v>
      </c>
      <c r="K76" s="230" t="s">
        <v>297</v>
      </c>
      <c r="L76" s="230" t="s">
        <v>328</v>
      </c>
      <c r="M76" s="229">
        <v>2015.0</v>
      </c>
      <c r="N76" s="227"/>
      <c r="O76" s="230" t="s">
        <v>285</v>
      </c>
      <c r="P76" s="229"/>
      <c r="Q76" s="229"/>
      <c r="R76" s="229"/>
      <c r="S76" s="230" t="s">
        <v>386</v>
      </c>
      <c r="T76" s="233"/>
      <c r="U76" s="230" t="s">
        <v>17</v>
      </c>
      <c r="V76" s="234" t="s">
        <v>338</v>
      </c>
      <c r="W76" s="230" t="s">
        <v>298</v>
      </c>
      <c r="X76" s="230" t="s">
        <v>89</v>
      </c>
      <c r="Y76" s="230" t="s">
        <v>288</v>
      </c>
      <c r="Z76" s="235"/>
      <c r="AA76" s="230" t="s">
        <v>289</v>
      </c>
      <c r="AB76" s="230"/>
      <c r="AC76" s="236" t="s">
        <v>290</v>
      </c>
      <c r="AD76" s="230" t="s">
        <v>288</v>
      </c>
      <c r="AE76" s="235"/>
      <c r="AF76" s="230" t="s">
        <v>291</v>
      </c>
      <c r="AG76" s="230"/>
      <c r="AH76" s="236" t="s">
        <v>290</v>
      </c>
      <c r="AI76" s="230" t="s">
        <v>431</v>
      </c>
      <c r="AJ76" s="235"/>
      <c r="AK76" s="230"/>
      <c r="AL76" s="230"/>
      <c r="AM76" s="236" t="s">
        <v>165</v>
      </c>
      <c r="AN76" s="230"/>
      <c r="AO76" s="235"/>
      <c r="AP76" s="230"/>
      <c r="AQ76" s="230"/>
      <c r="AR76" s="236"/>
      <c r="AS76" s="230"/>
      <c r="AT76" s="236"/>
      <c r="AU76" s="229"/>
      <c r="AV76" s="229"/>
      <c r="AW76" s="237"/>
      <c r="AX76" s="229"/>
      <c r="AY76" s="229"/>
      <c r="AZ76" s="229"/>
      <c r="BA76" s="227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</row>
    <row r="77" ht="20.25" customHeight="1">
      <c r="A77" s="227" t="s">
        <v>52</v>
      </c>
      <c r="B77" s="227" t="s">
        <v>280</v>
      </c>
      <c r="C77" s="238">
        <v>44874.0</v>
      </c>
      <c r="D77" s="229">
        <v>76.0</v>
      </c>
      <c r="E77" s="230" t="s">
        <v>445</v>
      </c>
      <c r="F77" s="230"/>
      <c r="G77" s="231"/>
      <c r="H77" s="229"/>
      <c r="I77" s="229" t="s">
        <v>282</v>
      </c>
      <c r="J77" s="232" t="s">
        <v>67</v>
      </c>
      <c r="K77" s="230" t="s">
        <v>301</v>
      </c>
      <c r="L77" s="230" t="s">
        <v>328</v>
      </c>
      <c r="M77" s="229">
        <v>2015.0</v>
      </c>
      <c r="N77" s="227"/>
      <c r="O77" s="230" t="s">
        <v>285</v>
      </c>
      <c r="P77" s="229"/>
      <c r="Q77" s="229"/>
      <c r="R77" s="229"/>
      <c r="S77" s="230" t="s">
        <v>386</v>
      </c>
      <c r="T77" s="233"/>
      <c r="U77" s="230" t="s">
        <v>17</v>
      </c>
      <c r="V77" s="234" t="s">
        <v>338</v>
      </c>
      <c r="W77" s="230" t="s">
        <v>298</v>
      </c>
      <c r="X77" s="230" t="s">
        <v>89</v>
      </c>
      <c r="Y77" s="230" t="s">
        <v>288</v>
      </c>
      <c r="Z77" s="235"/>
      <c r="AA77" s="230" t="s">
        <v>289</v>
      </c>
      <c r="AB77" s="230"/>
      <c r="AC77" s="236" t="s">
        <v>290</v>
      </c>
      <c r="AD77" s="230" t="s">
        <v>288</v>
      </c>
      <c r="AE77" s="235"/>
      <c r="AF77" s="230" t="s">
        <v>291</v>
      </c>
      <c r="AG77" s="230"/>
      <c r="AH77" s="236" t="s">
        <v>290</v>
      </c>
      <c r="AI77" s="230" t="s">
        <v>431</v>
      </c>
      <c r="AJ77" s="235"/>
      <c r="AK77" s="230"/>
      <c r="AL77" s="230"/>
      <c r="AM77" s="236" t="s">
        <v>168</v>
      </c>
      <c r="AN77" s="230"/>
      <c r="AO77" s="235"/>
      <c r="AP77" s="230"/>
      <c r="AQ77" s="230"/>
      <c r="AR77" s="236"/>
      <c r="AS77" s="236"/>
      <c r="AT77" s="236"/>
      <c r="AU77" s="229"/>
      <c r="AV77" s="229"/>
      <c r="AW77" s="237"/>
      <c r="AX77" s="229"/>
      <c r="AY77" s="229"/>
      <c r="AZ77" s="229"/>
      <c r="BA77" s="227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</row>
    <row r="78" ht="20.25" customHeight="1">
      <c r="A78" s="227" t="s">
        <v>52</v>
      </c>
      <c r="B78" s="227" t="s">
        <v>280</v>
      </c>
      <c r="C78" s="238">
        <v>44875.0</v>
      </c>
      <c r="D78" s="229">
        <v>77.0</v>
      </c>
      <c r="E78" s="230" t="s">
        <v>446</v>
      </c>
      <c r="F78" s="230"/>
      <c r="G78" s="231"/>
      <c r="H78" s="229"/>
      <c r="I78" s="229" t="s">
        <v>300</v>
      </c>
      <c r="J78" s="232" t="s">
        <v>66</v>
      </c>
      <c r="K78" s="230"/>
      <c r="L78" s="230" t="s">
        <v>328</v>
      </c>
      <c r="M78" s="229">
        <v>2015.0</v>
      </c>
      <c r="N78" s="227"/>
      <c r="O78" s="230" t="s">
        <v>285</v>
      </c>
      <c r="P78" s="229"/>
      <c r="Q78" s="229"/>
      <c r="R78" s="229"/>
      <c r="S78" s="230" t="s">
        <v>386</v>
      </c>
      <c r="T78" s="233"/>
      <c r="U78" s="230" t="s">
        <v>16</v>
      </c>
      <c r="V78" s="234" t="s">
        <v>338</v>
      </c>
      <c r="W78" s="230" t="s">
        <v>298</v>
      </c>
      <c r="X78" s="230" t="s">
        <v>89</v>
      </c>
      <c r="Y78" s="230" t="s">
        <v>288</v>
      </c>
      <c r="Z78" s="235"/>
      <c r="AA78" s="230" t="s">
        <v>289</v>
      </c>
      <c r="AB78" s="230"/>
      <c r="AC78" s="236" t="s">
        <v>290</v>
      </c>
      <c r="AD78" s="230" t="s">
        <v>288</v>
      </c>
      <c r="AE78" s="235"/>
      <c r="AF78" s="230" t="s">
        <v>291</v>
      </c>
      <c r="AG78" s="230"/>
      <c r="AH78" s="236" t="s">
        <v>290</v>
      </c>
      <c r="AI78" s="230" t="s">
        <v>431</v>
      </c>
      <c r="AJ78" s="235"/>
      <c r="AK78" s="230"/>
      <c r="AL78" s="230"/>
      <c r="AM78" s="236" t="s">
        <v>167</v>
      </c>
      <c r="AN78" s="230"/>
      <c r="AO78" s="235"/>
      <c r="AP78" s="230"/>
      <c r="AQ78" s="230"/>
      <c r="AR78" s="236"/>
      <c r="AS78" s="230"/>
      <c r="AT78" s="236"/>
      <c r="AU78" s="229"/>
      <c r="AV78" s="229"/>
      <c r="AW78" s="237"/>
      <c r="AX78" s="229"/>
      <c r="AY78" s="229"/>
      <c r="AZ78" s="229"/>
      <c r="BA78" s="227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</row>
    <row r="79" ht="20.25" customHeight="1">
      <c r="A79" s="227" t="s">
        <v>52</v>
      </c>
      <c r="B79" s="227" t="s">
        <v>280</v>
      </c>
      <c r="C79" s="238">
        <v>44876.0</v>
      </c>
      <c r="D79" s="229">
        <v>78.0</v>
      </c>
      <c r="E79" s="230" t="s">
        <v>447</v>
      </c>
      <c r="F79" s="230"/>
      <c r="G79" s="231"/>
      <c r="H79" s="229"/>
      <c r="I79" s="229" t="s">
        <v>300</v>
      </c>
      <c r="J79" s="232" t="s">
        <v>65</v>
      </c>
      <c r="K79" s="230" t="s">
        <v>305</v>
      </c>
      <c r="L79" s="230" t="s">
        <v>328</v>
      </c>
      <c r="M79" s="229">
        <v>2015.0</v>
      </c>
      <c r="N79" s="227"/>
      <c r="O79" s="230" t="s">
        <v>285</v>
      </c>
      <c r="P79" s="229"/>
      <c r="Q79" s="229"/>
      <c r="R79" s="229"/>
      <c r="S79" s="230" t="s">
        <v>386</v>
      </c>
      <c r="T79" s="233"/>
      <c r="U79" s="230" t="s">
        <v>16</v>
      </c>
      <c r="V79" s="234" t="s">
        <v>338</v>
      </c>
      <c r="W79" s="230" t="s">
        <v>298</v>
      </c>
      <c r="X79" s="230" t="s">
        <v>89</v>
      </c>
      <c r="Y79" s="230" t="s">
        <v>288</v>
      </c>
      <c r="Z79" s="235"/>
      <c r="AA79" s="230" t="s">
        <v>289</v>
      </c>
      <c r="AB79" s="230"/>
      <c r="AC79" s="236" t="s">
        <v>290</v>
      </c>
      <c r="AD79" s="230" t="s">
        <v>288</v>
      </c>
      <c r="AE79" s="235"/>
      <c r="AF79" s="230" t="s">
        <v>291</v>
      </c>
      <c r="AG79" s="230"/>
      <c r="AH79" s="236" t="s">
        <v>290</v>
      </c>
      <c r="AI79" s="230" t="s">
        <v>431</v>
      </c>
      <c r="AJ79" s="235"/>
      <c r="AK79" s="230"/>
      <c r="AL79" s="230"/>
      <c r="AM79" s="236" t="s">
        <v>164</v>
      </c>
      <c r="AN79" s="230"/>
      <c r="AO79" s="235"/>
      <c r="AP79" s="230"/>
      <c r="AQ79" s="230"/>
      <c r="AR79" s="236"/>
      <c r="AS79" s="236"/>
      <c r="AT79" s="236"/>
      <c r="AU79" s="229"/>
      <c r="AV79" s="229"/>
      <c r="AW79" s="237"/>
      <c r="AX79" s="229"/>
      <c r="AY79" s="229"/>
      <c r="AZ79" s="229"/>
      <c r="BA79" s="227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</row>
    <row r="80" ht="20.25" customHeight="1">
      <c r="A80" s="227" t="s">
        <v>52</v>
      </c>
      <c r="B80" s="227" t="s">
        <v>280</v>
      </c>
      <c r="C80" s="238">
        <v>44877.0</v>
      </c>
      <c r="D80" s="229">
        <v>79.0</v>
      </c>
      <c r="E80" s="230" t="s">
        <v>448</v>
      </c>
      <c r="F80" s="230"/>
      <c r="G80" s="231"/>
      <c r="H80" s="229"/>
      <c r="I80" s="229" t="s">
        <v>300</v>
      </c>
      <c r="J80" s="232" t="s">
        <v>64</v>
      </c>
      <c r="K80" s="230" t="s">
        <v>308</v>
      </c>
      <c r="L80" s="230" t="s">
        <v>328</v>
      </c>
      <c r="M80" s="229">
        <v>2015.0</v>
      </c>
      <c r="N80" s="227"/>
      <c r="O80" s="230" t="s">
        <v>285</v>
      </c>
      <c r="P80" s="229"/>
      <c r="Q80" s="229"/>
      <c r="R80" s="229"/>
      <c r="S80" s="230" t="s">
        <v>386</v>
      </c>
      <c r="T80" s="233"/>
      <c r="U80" s="230" t="s">
        <v>16</v>
      </c>
      <c r="V80" s="234" t="s">
        <v>338</v>
      </c>
      <c r="W80" s="230" t="s">
        <v>298</v>
      </c>
      <c r="X80" s="230" t="s">
        <v>89</v>
      </c>
      <c r="Y80" s="230" t="s">
        <v>288</v>
      </c>
      <c r="Z80" s="235"/>
      <c r="AA80" s="230" t="s">
        <v>449</v>
      </c>
      <c r="AB80" s="230"/>
      <c r="AC80" s="236" t="s">
        <v>290</v>
      </c>
      <c r="AD80" s="230" t="s">
        <v>288</v>
      </c>
      <c r="AE80" s="235"/>
      <c r="AF80" s="230" t="s">
        <v>291</v>
      </c>
      <c r="AG80" s="230"/>
      <c r="AH80" s="236" t="s">
        <v>290</v>
      </c>
      <c r="AI80" s="230" t="s">
        <v>431</v>
      </c>
      <c r="AJ80" s="235"/>
      <c r="AK80" s="230"/>
      <c r="AL80" s="230"/>
      <c r="AM80" s="236" t="s">
        <v>163</v>
      </c>
      <c r="AN80" s="230"/>
      <c r="AO80" s="235"/>
      <c r="AP80" s="230"/>
      <c r="AQ80" s="230"/>
      <c r="AR80" s="236"/>
      <c r="AS80" s="230"/>
      <c r="AT80" s="236"/>
      <c r="AU80" s="229"/>
      <c r="AV80" s="229"/>
      <c r="AW80" s="237"/>
      <c r="AX80" s="229"/>
      <c r="AY80" s="229"/>
      <c r="AZ80" s="229"/>
      <c r="BA80" s="227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</row>
    <row r="81" ht="20.25" customHeight="1">
      <c r="A81" s="227" t="s">
        <v>52</v>
      </c>
      <c r="B81" s="227" t="s">
        <v>280</v>
      </c>
      <c r="C81" s="238">
        <v>44878.0</v>
      </c>
      <c r="D81" s="229">
        <v>80.0</v>
      </c>
      <c r="E81" s="230" t="s">
        <v>450</v>
      </c>
      <c r="F81" s="230"/>
      <c r="G81" s="231"/>
      <c r="H81" s="229"/>
      <c r="I81" s="229" t="s">
        <v>300</v>
      </c>
      <c r="J81" s="232" t="s">
        <v>67</v>
      </c>
      <c r="K81" s="230" t="s">
        <v>308</v>
      </c>
      <c r="L81" s="230" t="s">
        <v>451</v>
      </c>
      <c r="M81" s="229">
        <v>2015.0</v>
      </c>
      <c r="N81" s="227"/>
      <c r="O81" s="230" t="s">
        <v>285</v>
      </c>
      <c r="P81" s="229"/>
      <c r="Q81" s="229"/>
      <c r="R81" s="229"/>
      <c r="S81" s="230" t="s">
        <v>386</v>
      </c>
      <c r="T81" s="233"/>
      <c r="U81" s="230" t="s">
        <v>16</v>
      </c>
      <c r="V81" s="234" t="s">
        <v>338</v>
      </c>
      <c r="W81" s="230" t="s">
        <v>298</v>
      </c>
      <c r="X81" s="230" t="s">
        <v>89</v>
      </c>
      <c r="Y81" s="230" t="s">
        <v>288</v>
      </c>
      <c r="Z81" s="235"/>
      <c r="AA81" s="230" t="s">
        <v>449</v>
      </c>
      <c r="AB81" s="230"/>
      <c r="AC81" s="236" t="s">
        <v>290</v>
      </c>
      <c r="AD81" s="230" t="s">
        <v>431</v>
      </c>
      <c r="AE81" s="235"/>
      <c r="AF81" s="230" t="s">
        <v>291</v>
      </c>
      <c r="AG81" s="230"/>
      <c r="AH81" s="236" t="s">
        <v>156</v>
      </c>
      <c r="AI81" s="230"/>
      <c r="AJ81" s="235"/>
      <c r="AK81" s="230"/>
      <c r="AL81" s="230"/>
      <c r="AM81" s="236"/>
      <c r="AN81" s="230"/>
      <c r="AO81" s="235"/>
      <c r="AP81" s="230"/>
      <c r="AQ81" s="230"/>
      <c r="AR81" s="236"/>
      <c r="AS81" s="236"/>
      <c r="AT81" s="236"/>
      <c r="AU81" s="229"/>
      <c r="AV81" s="229"/>
      <c r="AW81" s="237"/>
      <c r="AX81" s="229"/>
      <c r="AY81" s="229"/>
      <c r="AZ81" s="229"/>
      <c r="BA81" s="227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</row>
    <row r="82" ht="20.25" customHeight="1">
      <c r="A82" s="227" t="s">
        <v>52</v>
      </c>
      <c r="B82" s="227" t="s">
        <v>280</v>
      </c>
      <c r="C82" s="238">
        <v>44879.0</v>
      </c>
      <c r="D82" s="229">
        <v>81.0</v>
      </c>
      <c r="E82" s="230" t="s">
        <v>452</v>
      </c>
      <c r="F82" s="230"/>
      <c r="G82" s="231"/>
      <c r="H82" s="229"/>
      <c r="I82" s="229" t="s">
        <v>300</v>
      </c>
      <c r="J82" s="232" t="s">
        <v>66</v>
      </c>
      <c r="K82" s="230" t="s">
        <v>308</v>
      </c>
      <c r="L82" s="230" t="s">
        <v>328</v>
      </c>
      <c r="M82" s="229">
        <v>2015.0</v>
      </c>
      <c r="N82" s="227"/>
      <c r="O82" s="230" t="s">
        <v>285</v>
      </c>
      <c r="P82" s="229"/>
      <c r="Q82" s="229"/>
      <c r="R82" s="229"/>
      <c r="S82" s="230" t="s">
        <v>386</v>
      </c>
      <c r="T82" s="233"/>
      <c r="U82" s="230" t="s">
        <v>16</v>
      </c>
      <c r="V82" s="234" t="s">
        <v>338</v>
      </c>
      <c r="W82" s="230" t="s">
        <v>298</v>
      </c>
      <c r="X82" s="230" t="s">
        <v>89</v>
      </c>
      <c r="Y82" s="230" t="s">
        <v>288</v>
      </c>
      <c r="Z82" s="235"/>
      <c r="AA82" s="230" t="s">
        <v>449</v>
      </c>
      <c r="AB82" s="230"/>
      <c r="AC82" s="236" t="s">
        <v>290</v>
      </c>
      <c r="AD82" s="230" t="s">
        <v>431</v>
      </c>
      <c r="AE82" s="235"/>
      <c r="AF82" s="230" t="s">
        <v>291</v>
      </c>
      <c r="AG82" s="230"/>
      <c r="AH82" s="236" t="s">
        <v>153</v>
      </c>
      <c r="AI82" s="230"/>
      <c r="AJ82" s="235"/>
      <c r="AK82" s="230"/>
      <c r="AL82" s="230"/>
      <c r="AM82" s="236"/>
      <c r="AN82" s="230"/>
      <c r="AO82" s="235"/>
      <c r="AP82" s="230"/>
      <c r="AQ82" s="230"/>
      <c r="AR82" s="236"/>
      <c r="AS82" s="230"/>
      <c r="AT82" s="236"/>
      <c r="AU82" s="229"/>
      <c r="AV82" s="229"/>
      <c r="AW82" s="237"/>
      <c r="AX82" s="229"/>
      <c r="AY82" s="229"/>
      <c r="AZ82" s="229"/>
      <c r="BA82" s="227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</row>
    <row r="83" ht="20.25" customHeight="1">
      <c r="A83" s="227" t="s">
        <v>52</v>
      </c>
      <c r="B83" s="227" t="s">
        <v>280</v>
      </c>
      <c r="C83" s="238">
        <v>44880.0</v>
      </c>
      <c r="D83" s="229">
        <v>82.0</v>
      </c>
      <c r="E83" s="230" t="s">
        <v>453</v>
      </c>
      <c r="F83" s="230"/>
      <c r="G83" s="231"/>
      <c r="H83" s="229"/>
      <c r="I83" s="229" t="s">
        <v>300</v>
      </c>
      <c r="J83" s="232" t="s">
        <v>65</v>
      </c>
      <c r="K83" s="230" t="s">
        <v>312</v>
      </c>
      <c r="L83" s="230" t="s">
        <v>454</v>
      </c>
      <c r="M83" s="229">
        <v>2015.0</v>
      </c>
      <c r="N83" s="227"/>
      <c r="O83" s="230" t="s">
        <v>285</v>
      </c>
      <c r="P83" s="229"/>
      <c r="Q83" s="229"/>
      <c r="R83" s="229"/>
      <c r="S83" s="230" t="s">
        <v>386</v>
      </c>
      <c r="T83" s="233"/>
      <c r="U83" s="230" t="s">
        <v>16</v>
      </c>
      <c r="V83" s="234" t="s">
        <v>338</v>
      </c>
      <c r="W83" s="230" t="s">
        <v>298</v>
      </c>
      <c r="X83" s="230" t="s">
        <v>89</v>
      </c>
      <c r="Y83" s="230" t="s">
        <v>288</v>
      </c>
      <c r="Z83" s="235"/>
      <c r="AA83" s="230" t="s">
        <v>449</v>
      </c>
      <c r="AB83" s="230"/>
      <c r="AC83" s="236" t="s">
        <v>290</v>
      </c>
      <c r="AD83" s="230" t="s">
        <v>431</v>
      </c>
      <c r="AE83" s="235"/>
      <c r="AF83" s="230" t="s">
        <v>291</v>
      </c>
      <c r="AG83" s="230"/>
      <c r="AH83" s="236" t="s">
        <v>158</v>
      </c>
      <c r="AI83" s="230"/>
      <c r="AJ83" s="235"/>
      <c r="AK83" s="230"/>
      <c r="AL83" s="230"/>
      <c r="AM83" s="236"/>
      <c r="AN83" s="230"/>
      <c r="AO83" s="235"/>
      <c r="AP83" s="230"/>
      <c r="AQ83" s="230"/>
      <c r="AR83" s="236"/>
      <c r="AS83" s="236"/>
      <c r="AT83" s="236"/>
      <c r="AU83" s="229"/>
      <c r="AV83" s="229"/>
      <c r="AW83" s="237"/>
      <c r="AX83" s="229"/>
      <c r="AY83" s="229"/>
      <c r="AZ83" s="229"/>
      <c r="BA83" s="227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</row>
    <row r="84" ht="20.25" customHeight="1">
      <c r="A84" s="227" t="s">
        <v>52</v>
      </c>
      <c r="B84" s="227" t="s">
        <v>315</v>
      </c>
      <c r="C84" s="238">
        <v>44881.0</v>
      </c>
      <c r="D84" s="229">
        <v>83.0</v>
      </c>
      <c r="E84" s="230" t="s">
        <v>455</v>
      </c>
      <c r="F84" s="230"/>
      <c r="G84" s="231"/>
      <c r="H84" s="229"/>
      <c r="I84" s="229" t="s">
        <v>282</v>
      </c>
      <c r="J84" s="232" t="s">
        <v>67</v>
      </c>
      <c r="K84" s="230" t="s">
        <v>314</v>
      </c>
      <c r="L84" s="230" t="s">
        <v>456</v>
      </c>
      <c r="M84" s="229">
        <v>2015.0</v>
      </c>
      <c r="N84" s="227"/>
      <c r="O84" s="230" t="s">
        <v>285</v>
      </c>
      <c r="P84" s="229"/>
      <c r="Q84" s="229"/>
      <c r="R84" s="229"/>
      <c r="S84" s="230" t="s">
        <v>386</v>
      </c>
      <c r="T84" s="233"/>
      <c r="U84" s="230" t="s">
        <v>16</v>
      </c>
      <c r="V84" s="234" t="s">
        <v>338</v>
      </c>
      <c r="W84" s="230" t="s">
        <v>298</v>
      </c>
      <c r="X84" s="230" t="s">
        <v>89</v>
      </c>
      <c r="Y84" s="230" t="s">
        <v>288</v>
      </c>
      <c r="Z84" s="235"/>
      <c r="AA84" s="230" t="s">
        <v>449</v>
      </c>
      <c r="AB84" s="230"/>
      <c r="AC84" s="236" t="s">
        <v>290</v>
      </c>
      <c r="AD84" s="230" t="s">
        <v>431</v>
      </c>
      <c r="AE84" s="235"/>
      <c r="AF84" s="230" t="s">
        <v>291</v>
      </c>
      <c r="AG84" s="230"/>
      <c r="AH84" s="236" t="s">
        <v>157</v>
      </c>
      <c r="AI84" s="230"/>
      <c r="AJ84" s="235"/>
      <c r="AK84" s="230"/>
      <c r="AL84" s="230"/>
      <c r="AM84" s="236"/>
      <c r="AN84" s="230"/>
      <c r="AO84" s="235"/>
      <c r="AP84" s="230"/>
      <c r="AQ84" s="230"/>
      <c r="AR84" s="236"/>
      <c r="AS84" s="230"/>
      <c r="AT84" s="236"/>
      <c r="AU84" s="229"/>
      <c r="AV84" s="229"/>
      <c r="AW84" s="237"/>
      <c r="AX84" s="229"/>
      <c r="AY84" s="229"/>
      <c r="AZ84" s="229"/>
      <c r="BA84" s="227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</row>
    <row r="85" ht="20.25" customHeight="1">
      <c r="A85" s="227" t="s">
        <v>53</v>
      </c>
      <c r="B85" s="227" t="s">
        <v>315</v>
      </c>
      <c r="C85" s="238">
        <v>44901.0</v>
      </c>
      <c r="D85" s="229">
        <v>84.0</v>
      </c>
      <c r="E85" s="230" t="s">
        <v>457</v>
      </c>
      <c r="F85" s="230"/>
      <c r="G85" s="231"/>
      <c r="H85" s="229"/>
      <c r="I85" s="229" t="s">
        <v>282</v>
      </c>
      <c r="J85" s="232" t="s">
        <v>66</v>
      </c>
      <c r="K85" s="230" t="s">
        <v>317</v>
      </c>
      <c r="L85" s="230" t="s">
        <v>328</v>
      </c>
      <c r="M85" s="229">
        <v>2015.0</v>
      </c>
      <c r="N85" s="227"/>
      <c r="O85" s="230" t="s">
        <v>285</v>
      </c>
      <c r="P85" s="229"/>
      <c r="Q85" s="229"/>
      <c r="R85" s="229"/>
      <c r="S85" s="230" t="s">
        <v>386</v>
      </c>
      <c r="T85" s="233"/>
      <c r="U85" s="230" t="s">
        <v>16</v>
      </c>
      <c r="V85" s="234" t="s">
        <v>338</v>
      </c>
      <c r="W85" s="230" t="s">
        <v>298</v>
      </c>
      <c r="X85" s="230" t="s">
        <v>89</v>
      </c>
      <c r="Y85" s="230" t="s">
        <v>288</v>
      </c>
      <c r="Z85" s="235"/>
      <c r="AA85" s="230" t="s">
        <v>449</v>
      </c>
      <c r="AB85" s="230"/>
      <c r="AC85" s="236" t="s">
        <v>290</v>
      </c>
      <c r="AD85" s="230" t="s">
        <v>431</v>
      </c>
      <c r="AE85" s="235"/>
      <c r="AF85" s="230" t="s">
        <v>291</v>
      </c>
      <c r="AG85" s="230"/>
      <c r="AH85" s="236" t="s">
        <v>155</v>
      </c>
      <c r="AI85" s="230"/>
      <c r="AJ85" s="235"/>
      <c r="AK85" s="230"/>
      <c r="AL85" s="230"/>
      <c r="AM85" s="236"/>
      <c r="AN85" s="230"/>
      <c r="AO85" s="235"/>
      <c r="AP85" s="230"/>
      <c r="AQ85" s="230"/>
      <c r="AR85" s="236"/>
      <c r="AS85" s="236"/>
      <c r="AT85" s="236"/>
      <c r="AU85" s="229"/>
      <c r="AV85" s="229"/>
      <c r="AW85" s="237"/>
      <c r="AX85" s="229"/>
      <c r="AY85" s="229"/>
      <c r="AZ85" s="229"/>
      <c r="BA85" s="227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</row>
    <row r="86" ht="20.25" customHeight="1">
      <c r="A86" s="227" t="s">
        <v>53</v>
      </c>
      <c r="B86" s="227" t="s">
        <v>315</v>
      </c>
      <c r="C86" s="238">
        <v>44902.0</v>
      </c>
      <c r="D86" s="229">
        <v>85.0</v>
      </c>
      <c r="E86" s="230" t="s">
        <v>458</v>
      </c>
      <c r="F86" s="230"/>
      <c r="G86" s="231"/>
      <c r="H86" s="229"/>
      <c r="I86" s="229" t="s">
        <v>282</v>
      </c>
      <c r="J86" s="232" t="s">
        <v>65</v>
      </c>
      <c r="K86" s="230" t="s">
        <v>319</v>
      </c>
      <c r="L86" s="230" t="s">
        <v>459</v>
      </c>
      <c r="M86" s="229">
        <v>2015.0</v>
      </c>
      <c r="N86" s="227"/>
      <c r="O86" s="230" t="s">
        <v>285</v>
      </c>
      <c r="P86" s="229"/>
      <c r="Q86" s="229"/>
      <c r="R86" s="229"/>
      <c r="S86" s="230" t="s">
        <v>386</v>
      </c>
      <c r="T86" s="233"/>
      <c r="U86" s="230" t="s">
        <v>16</v>
      </c>
      <c r="V86" s="234" t="s">
        <v>338</v>
      </c>
      <c r="W86" s="230" t="s">
        <v>298</v>
      </c>
      <c r="X86" s="230" t="s">
        <v>88</v>
      </c>
      <c r="Y86" s="230" t="s">
        <v>288</v>
      </c>
      <c r="Z86" s="235"/>
      <c r="AA86" s="230" t="s">
        <v>449</v>
      </c>
      <c r="AB86" s="230"/>
      <c r="AC86" s="236" t="s">
        <v>290</v>
      </c>
      <c r="AD86" s="230" t="s">
        <v>431</v>
      </c>
      <c r="AE86" s="235"/>
      <c r="AF86" s="230" t="s">
        <v>291</v>
      </c>
      <c r="AG86" s="230"/>
      <c r="AH86" s="236" t="s">
        <v>154</v>
      </c>
      <c r="AI86" s="230"/>
      <c r="AJ86" s="235"/>
      <c r="AK86" s="230"/>
      <c r="AL86" s="230"/>
      <c r="AM86" s="236"/>
      <c r="AN86" s="230"/>
      <c r="AO86" s="235"/>
      <c r="AP86" s="230"/>
      <c r="AQ86" s="230"/>
      <c r="AR86" s="236"/>
      <c r="AS86" s="230"/>
      <c r="AT86" s="236"/>
      <c r="AU86" s="229"/>
      <c r="AV86" s="229"/>
      <c r="AW86" s="237"/>
      <c r="AX86" s="229"/>
      <c r="AY86" s="229"/>
      <c r="AZ86" s="229"/>
      <c r="BA86" s="227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</row>
    <row r="87" ht="20.25" customHeight="1">
      <c r="A87" s="227" t="s">
        <v>53</v>
      </c>
      <c r="B87" s="227" t="s">
        <v>315</v>
      </c>
      <c r="C87" s="238">
        <v>44903.0</v>
      </c>
      <c r="D87" s="229">
        <v>86.0</v>
      </c>
      <c r="E87" s="230" t="s">
        <v>460</v>
      </c>
      <c r="F87" s="230"/>
      <c r="G87" s="231"/>
      <c r="H87" s="229"/>
      <c r="I87" s="229" t="s">
        <v>300</v>
      </c>
      <c r="J87" s="232" t="s">
        <v>64</v>
      </c>
      <c r="K87" s="230" t="s">
        <v>322</v>
      </c>
      <c r="L87" s="230" t="s">
        <v>461</v>
      </c>
      <c r="M87" s="229">
        <v>2015.0</v>
      </c>
      <c r="N87" s="227"/>
      <c r="O87" s="230" t="s">
        <v>285</v>
      </c>
      <c r="P87" s="229"/>
      <c r="Q87" s="229"/>
      <c r="R87" s="229"/>
      <c r="S87" s="230" t="s">
        <v>386</v>
      </c>
      <c r="T87" s="233"/>
      <c r="U87" s="230" t="s">
        <v>16</v>
      </c>
      <c r="V87" s="234" t="s">
        <v>338</v>
      </c>
      <c r="W87" s="230" t="s">
        <v>298</v>
      </c>
      <c r="X87" s="230" t="s">
        <v>88</v>
      </c>
      <c r="Y87" s="230" t="s">
        <v>288</v>
      </c>
      <c r="Z87" s="235"/>
      <c r="AA87" s="230" t="s">
        <v>449</v>
      </c>
      <c r="AB87" s="230"/>
      <c r="AC87" s="236" t="s">
        <v>290</v>
      </c>
      <c r="AD87" s="230" t="s">
        <v>431</v>
      </c>
      <c r="AE87" s="235"/>
      <c r="AF87" s="230" t="s">
        <v>291</v>
      </c>
      <c r="AG87" s="230"/>
      <c r="AH87" s="236" t="s">
        <v>157</v>
      </c>
      <c r="AI87" s="230"/>
      <c r="AJ87" s="235"/>
      <c r="AK87" s="230"/>
      <c r="AL87" s="230"/>
      <c r="AM87" s="236"/>
      <c r="AN87" s="230"/>
      <c r="AO87" s="235"/>
      <c r="AP87" s="230"/>
      <c r="AQ87" s="230"/>
      <c r="AR87" s="236"/>
      <c r="AS87" s="236"/>
      <c r="AT87" s="236"/>
      <c r="AU87" s="229"/>
      <c r="AV87" s="229"/>
      <c r="AW87" s="237"/>
      <c r="AX87" s="229"/>
      <c r="AY87" s="229"/>
      <c r="AZ87" s="229"/>
      <c r="BA87" s="227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</row>
    <row r="88" ht="20.25" customHeight="1">
      <c r="A88" s="227" t="s">
        <v>53</v>
      </c>
      <c r="B88" s="227" t="s">
        <v>315</v>
      </c>
      <c r="C88" s="238">
        <v>44904.0</v>
      </c>
      <c r="D88" s="229">
        <v>87.0</v>
      </c>
      <c r="E88" s="230" t="s">
        <v>462</v>
      </c>
      <c r="F88" s="230"/>
      <c r="G88" s="231"/>
      <c r="H88" s="229"/>
      <c r="I88" s="229" t="s">
        <v>300</v>
      </c>
      <c r="J88" s="232" t="s">
        <v>67</v>
      </c>
      <c r="K88" s="230" t="s">
        <v>325</v>
      </c>
      <c r="L88" s="230" t="s">
        <v>328</v>
      </c>
      <c r="M88" s="229">
        <v>2015.0</v>
      </c>
      <c r="N88" s="227"/>
      <c r="O88" s="230" t="s">
        <v>285</v>
      </c>
      <c r="P88" s="229"/>
      <c r="Q88" s="229"/>
      <c r="R88" s="229"/>
      <c r="S88" s="230" t="s">
        <v>386</v>
      </c>
      <c r="T88" s="233"/>
      <c r="U88" s="230" t="s">
        <v>16</v>
      </c>
      <c r="V88" s="234" t="s">
        <v>338</v>
      </c>
      <c r="W88" s="230" t="s">
        <v>298</v>
      </c>
      <c r="X88" s="230" t="s">
        <v>88</v>
      </c>
      <c r="Y88" s="230" t="s">
        <v>431</v>
      </c>
      <c r="Z88" s="235"/>
      <c r="AA88" s="230" t="s">
        <v>449</v>
      </c>
      <c r="AB88" s="230"/>
      <c r="AC88" s="236" t="s">
        <v>149</v>
      </c>
      <c r="AD88" s="230"/>
      <c r="AE88" s="235"/>
      <c r="AF88" s="230"/>
      <c r="AG88" s="230"/>
      <c r="AH88" s="236"/>
      <c r="AI88" s="230"/>
      <c r="AJ88" s="235"/>
      <c r="AK88" s="230"/>
      <c r="AL88" s="230"/>
      <c r="AM88" s="236"/>
      <c r="AN88" s="230"/>
      <c r="AO88" s="235"/>
      <c r="AP88" s="230"/>
      <c r="AQ88" s="230"/>
      <c r="AR88" s="236"/>
      <c r="AS88" s="230"/>
      <c r="AT88" s="236"/>
      <c r="AU88" s="229"/>
      <c r="AV88" s="229"/>
      <c r="AW88" s="237"/>
      <c r="AX88" s="229"/>
      <c r="AY88" s="229"/>
      <c r="AZ88" s="229"/>
      <c r="BA88" s="227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</row>
    <row r="89" ht="20.25" customHeight="1">
      <c r="A89" s="227" t="s">
        <v>53</v>
      </c>
      <c r="B89" s="227" t="s">
        <v>315</v>
      </c>
      <c r="C89" s="238">
        <v>44905.0</v>
      </c>
      <c r="D89" s="229">
        <v>88.0</v>
      </c>
      <c r="E89" s="230" t="s">
        <v>463</v>
      </c>
      <c r="F89" s="230"/>
      <c r="G89" s="231"/>
      <c r="H89" s="229"/>
      <c r="I89" s="229" t="s">
        <v>300</v>
      </c>
      <c r="J89" s="232" t="s">
        <v>66</v>
      </c>
      <c r="K89" s="230" t="s">
        <v>325</v>
      </c>
      <c r="L89" s="230" t="s">
        <v>328</v>
      </c>
      <c r="M89" s="229">
        <v>2016.0</v>
      </c>
      <c r="N89" s="227"/>
      <c r="O89" s="230" t="s">
        <v>285</v>
      </c>
      <c r="P89" s="229"/>
      <c r="Q89" s="229"/>
      <c r="R89" s="229"/>
      <c r="S89" s="230" t="s">
        <v>386</v>
      </c>
      <c r="T89" s="233"/>
      <c r="U89" s="230" t="s">
        <v>16</v>
      </c>
      <c r="V89" s="234" t="s">
        <v>338</v>
      </c>
      <c r="W89" s="230" t="s">
        <v>298</v>
      </c>
      <c r="X89" s="230" t="s">
        <v>88</v>
      </c>
      <c r="Y89" s="230" t="s">
        <v>431</v>
      </c>
      <c r="Z89" s="235"/>
      <c r="AA89" s="230" t="s">
        <v>449</v>
      </c>
      <c r="AB89" s="230"/>
      <c r="AC89" s="236" t="s">
        <v>149</v>
      </c>
      <c r="AD89" s="230"/>
      <c r="AE89" s="235"/>
      <c r="AF89" s="230"/>
      <c r="AG89" s="230"/>
      <c r="AH89" s="236"/>
      <c r="AI89" s="230"/>
      <c r="AJ89" s="235"/>
      <c r="AK89" s="230"/>
      <c r="AL89" s="230"/>
      <c r="AM89" s="236"/>
      <c r="AN89" s="230"/>
      <c r="AO89" s="235"/>
      <c r="AP89" s="230"/>
      <c r="AQ89" s="230"/>
      <c r="AR89" s="236"/>
      <c r="AS89" s="236"/>
      <c r="AT89" s="236"/>
      <c r="AU89" s="229"/>
      <c r="AV89" s="229"/>
      <c r="AW89" s="237"/>
      <c r="AX89" s="229"/>
      <c r="AY89" s="229"/>
      <c r="AZ89" s="229"/>
      <c r="BA89" s="227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</row>
    <row r="90" ht="20.25" customHeight="1">
      <c r="A90" s="227" t="s">
        <v>53</v>
      </c>
      <c r="B90" s="227" t="s">
        <v>358</v>
      </c>
      <c r="C90" s="238">
        <v>44906.0</v>
      </c>
      <c r="D90" s="229">
        <v>89.0</v>
      </c>
      <c r="E90" s="230" t="s">
        <v>464</v>
      </c>
      <c r="F90" s="230"/>
      <c r="G90" s="231"/>
      <c r="H90" s="229"/>
      <c r="I90" s="229" t="s">
        <v>300</v>
      </c>
      <c r="J90" s="232" t="s">
        <v>65</v>
      </c>
      <c r="K90" s="230" t="s">
        <v>330</v>
      </c>
      <c r="L90" s="230" t="s">
        <v>465</v>
      </c>
      <c r="M90" s="229">
        <v>2017.0</v>
      </c>
      <c r="N90" s="227"/>
      <c r="O90" s="230" t="s">
        <v>285</v>
      </c>
      <c r="P90" s="229"/>
      <c r="Q90" s="229"/>
      <c r="R90" s="229"/>
      <c r="S90" s="230" t="s">
        <v>386</v>
      </c>
      <c r="T90" s="233"/>
      <c r="U90" s="230" t="s">
        <v>16</v>
      </c>
      <c r="V90" s="234" t="s">
        <v>338</v>
      </c>
      <c r="W90" s="230" t="s">
        <v>298</v>
      </c>
      <c r="X90" s="230" t="s">
        <v>88</v>
      </c>
      <c r="Y90" s="230" t="s">
        <v>431</v>
      </c>
      <c r="Z90" s="235"/>
      <c r="AA90" s="230" t="s">
        <v>449</v>
      </c>
      <c r="AB90" s="230"/>
      <c r="AC90" s="236" t="s">
        <v>149</v>
      </c>
      <c r="AD90" s="230"/>
      <c r="AE90" s="235"/>
      <c r="AF90" s="230"/>
      <c r="AG90" s="230"/>
      <c r="AH90" s="236"/>
      <c r="AI90" s="230"/>
      <c r="AJ90" s="235"/>
      <c r="AK90" s="230"/>
      <c r="AL90" s="230"/>
      <c r="AM90" s="236"/>
      <c r="AN90" s="230"/>
      <c r="AO90" s="235"/>
      <c r="AP90" s="230"/>
      <c r="AQ90" s="230"/>
      <c r="AR90" s="236"/>
      <c r="AS90" s="230"/>
      <c r="AT90" s="236"/>
      <c r="AU90" s="229"/>
      <c r="AV90" s="229"/>
      <c r="AW90" s="237"/>
      <c r="AX90" s="229"/>
      <c r="AY90" s="229"/>
      <c r="AZ90" s="229"/>
      <c r="BA90" s="227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</row>
    <row r="91" ht="20.25" customHeight="1">
      <c r="A91" s="227" t="s">
        <v>53</v>
      </c>
      <c r="B91" s="227" t="s">
        <v>358</v>
      </c>
      <c r="C91" s="238">
        <v>44907.0</v>
      </c>
      <c r="D91" s="229">
        <v>92.0</v>
      </c>
      <c r="E91" s="230" t="s">
        <v>466</v>
      </c>
      <c r="F91" s="230"/>
      <c r="G91" s="231"/>
      <c r="H91" s="229"/>
      <c r="I91" s="229" t="s">
        <v>282</v>
      </c>
      <c r="J91" s="232" t="s">
        <v>64</v>
      </c>
      <c r="K91" s="230" t="s">
        <v>336</v>
      </c>
      <c r="L91" s="230" t="s">
        <v>467</v>
      </c>
      <c r="M91" s="229">
        <v>2018.0</v>
      </c>
      <c r="N91" s="227"/>
      <c r="O91" s="230" t="s">
        <v>285</v>
      </c>
      <c r="P91" s="229"/>
      <c r="Q91" s="229"/>
      <c r="R91" s="229"/>
      <c r="S91" s="230" t="s">
        <v>386</v>
      </c>
      <c r="T91" s="233"/>
      <c r="U91" s="230" t="s">
        <v>16</v>
      </c>
      <c r="V91" s="234" t="s">
        <v>338</v>
      </c>
      <c r="W91" s="230" t="s">
        <v>298</v>
      </c>
      <c r="X91" s="230" t="s">
        <v>88</v>
      </c>
      <c r="Y91" s="230" t="s">
        <v>431</v>
      </c>
      <c r="Z91" s="235"/>
      <c r="AA91" s="230" t="s">
        <v>449</v>
      </c>
      <c r="AB91" s="230"/>
      <c r="AC91" s="236" t="s">
        <v>149</v>
      </c>
      <c r="AD91" s="230"/>
      <c r="AE91" s="235"/>
      <c r="AF91" s="230"/>
      <c r="AG91" s="230"/>
      <c r="AH91" s="236"/>
      <c r="AI91" s="230"/>
      <c r="AJ91" s="235"/>
      <c r="AK91" s="230"/>
      <c r="AL91" s="230"/>
      <c r="AM91" s="236"/>
      <c r="AN91" s="230"/>
      <c r="AO91" s="235"/>
      <c r="AP91" s="230"/>
      <c r="AQ91" s="230"/>
      <c r="AR91" s="236"/>
      <c r="AS91" s="236"/>
      <c r="AT91" s="236"/>
      <c r="AU91" s="229"/>
      <c r="AV91" s="229"/>
      <c r="AW91" s="237"/>
      <c r="AX91" s="229"/>
      <c r="AY91" s="229"/>
      <c r="AZ91" s="229"/>
      <c r="BA91" s="227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</row>
    <row r="92" ht="20.25" customHeight="1">
      <c r="A92" s="227" t="s">
        <v>53</v>
      </c>
      <c r="B92" s="227" t="s">
        <v>358</v>
      </c>
      <c r="C92" s="238">
        <v>44908.0</v>
      </c>
      <c r="D92" s="229">
        <v>93.0</v>
      </c>
      <c r="E92" s="230" t="s">
        <v>468</v>
      </c>
      <c r="F92" s="230"/>
      <c r="G92" s="231"/>
      <c r="H92" s="229"/>
      <c r="I92" s="229" t="s">
        <v>300</v>
      </c>
      <c r="J92" s="232" t="s">
        <v>67</v>
      </c>
      <c r="K92" s="230" t="s">
        <v>336</v>
      </c>
      <c r="L92" s="230" t="s">
        <v>469</v>
      </c>
      <c r="M92" s="229">
        <v>2019.0</v>
      </c>
      <c r="N92" s="227"/>
      <c r="O92" s="230" t="s">
        <v>285</v>
      </c>
      <c r="P92" s="229"/>
      <c r="Q92" s="229"/>
      <c r="R92" s="229"/>
      <c r="S92" s="230" t="s">
        <v>386</v>
      </c>
      <c r="T92" s="233"/>
      <c r="U92" s="230" t="s">
        <v>16</v>
      </c>
      <c r="V92" s="234" t="s">
        <v>338</v>
      </c>
      <c r="W92" s="230" t="s">
        <v>298</v>
      </c>
      <c r="X92" s="230" t="s">
        <v>88</v>
      </c>
      <c r="Y92" s="230" t="s">
        <v>431</v>
      </c>
      <c r="Z92" s="235"/>
      <c r="AA92" s="230" t="s">
        <v>449</v>
      </c>
      <c r="AB92" s="230"/>
      <c r="AC92" s="236" t="s">
        <v>145</v>
      </c>
      <c r="AD92" s="230"/>
      <c r="AE92" s="235"/>
      <c r="AF92" s="230"/>
      <c r="AG92" s="230"/>
      <c r="AH92" s="236"/>
      <c r="AI92" s="230"/>
      <c r="AJ92" s="235"/>
      <c r="AK92" s="230"/>
      <c r="AL92" s="230"/>
      <c r="AM92" s="236"/>
      <c r="AN92" s="230"/>
      <c r="AO92" s="235"/>
      <c r="AP92" s="230"/>
      <c r="AQ92" s="230"/>
      <c r="AR92" s="236"/>
      <c r="AS92" s="230"/>
      <c r="AT92" s="236"/>
      <c r="AU92" s="229"/>
      <c r="AV92" s="229"/>
      <c r="AW92" s="237"/>
      <c r="AX92" s="229"/>
      <c r="AY92" s="229"/>
      <c r="AZ92" s="229"/>
      <c r="BA92" s="227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</row>
    <row r="93" ht="20.25" customHeight="1">
      <c r="A93" s="227" t="s">
        <v>53</v>
      </c>
      <c r="B93" s="227" t="s">
        <v>358</v>
      </c>
      <c r="C93" s="238">
        <v>44909.0</v>
      </c>
      <c r="D93" s="229">
        <v>97.0</v>
      </c>
      <c r="E93" s="230" t="s">
        <v>470</v>
      </c>
      <c r="F93" s="230"/>
      <c r="G93" s="231"/>
      <c r="H93" s="229"/>
      <c r="I93" s="229" t="s">
        <v>300</v>
      </c>
      <c r="J93" s="232" t="s">
        <v>64</v>
      </c>
      <c r="K93" s="230" t="s">
        <v>346</v>
      </c>
      <c r="L93" s="230" t="s">
        <v>469</v>
      </c>
      <c r="M93" s="229">
        <v>2020.0</v>
      </c>
      <c r="N93" s="227"/>
      <c r="O93" s="230" t="s">
        <v>285</v>
      </c>
      <c r="P93" s="229"/>
      <c r="Q93" s="229"/>
      <c r="R93" s="229"/>
      <c r="S93" s="230" t="s">
        <v>386</v>
      </c>
      <c r="T93" s="233"/>
      <c r="U93" s="230" t="s">
        <v>16</v>
      </c>
      <c r="V93" s="234" t="s">
        <v>338</v>
      </c>
      <c r="W93" s="230" t="s">
        <v>298</v>
      </c>
      <c r="X93" s="230" t="s">
        <v>88</v>
      </c>
      <c r="Y93" s="230" t="s">
        <v>431</v>
      </c>
      <c r="Z93" s="235"/>
      <c r="AA93" s="230" t="s">
        <v>449</v>
      </c>
      <c r="AB93" s="230"/>
      <c r="AC93" s="236" t="s">
        <v>143</v>
      </c>
      <c r="AD93" s="230"/>
      <c r="AE93" s="235"/>
      <c r="AF93" s="230"/>
      <c r="AG93" s="230"/>
      <c r="AH93" s="236"/>
      <c r="AI93" s="230"/>
      <c r="AJ93" s="235"/>
      <c r="AK93" s="230"/>
      <c r="AL93" s="230"/>
      <c r="AM93" s="236"/>
      <c r="AN93" s="230"/>
      <c r="AO93" s="235"/>
      <c r="AP93" s="230"/>
      <c r="AQ93" s="230"/>
      <c r="AR93" s="236"/>
      <c r="AS93" s="236"/>
      <c r="AT93" s="236"/>
      <c r="AU93" s="229"/>
      <c r="AV93" s="229"/>
      <c r="AW93" s="237"/>
      <c r="AX93" s="229"/>
      <c r="AY93" s="229"/>
      <c r="AZ93" s="229"/>
      <c r="BA93" s="227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</row>
    <row r="94" ht="20.25" customHeight="1">
      <c r="A94" s="227" t="s">
        <v>53</v>
      </c>
      <c r="B94" s="227" t="s">
        <v>358</v>
      </c>
      <c r="C94" s="238">
        <v>44910.0</v>
      </c>
      <c r="D94" s="229">
        <v>99.0</v>
      </c>
      <c r="E94" s="230" t="s">
        <v>471</v>
      </c>
      <c r="F94" s="230"/>
      <c r="G94" s="231"/>
      <c r="H94" s="229"/>
      <c r="I94" s="229" t="s">
        <v>300</v>
      </c>
      <c r="J94" s="232" t="s">
        <v>66</v>
      </c>
      <c r="K94" s="230" t="s">
        <v>350</v>
      </c>
      <c r="L94" s="230" t="s">
        <v>469</v>
      </c>
      <c r="M94" s="229">
        <v>2021.0</v>
      </c>
      <c r="N94" s="227"/>
      <c r="O94" s="230" t="s">
        <v>285</v>
      </c>
      <c r="P94" s="229"/>
      <c r="Q94" s="229"/>
      <c r="R94" s="229"/>
      <c r="S94" s="230" t="s">
        <v>386</v>
      </c>
      <c r="T94" s="233"/>
      <c r="U94" s="230" t="s">
        <v>16</v>
      </c>
      <c r="V94" s="234" t="s">
        <v>338</v>
      </c>
      <c r="W94" s="230" t="s">
        <v>298</v>
      </c>
      <c r="X94" s="230" t="s">
        <v>88</v>
      </c>
      <c r="Y94" s="230" t="s">
        <v>431</v>
      </c>
      <c r="Z94" s="235"/>
      <c r="AA94" s="230" t="s">
        <v>449</v>
      </c>
      <c r="AB94" s="230"/>
      <c r="AC94" s="236" t="s">
        <v>147</v>
      </c>
      <c r="AD94" s="230"/>
      <c r="AE94" s="235"/>
      <c r="AF94" s="230"/>
      <c r="AG94" s="230"/>
      <c r="AH94" s="236"/>
      <c r="AI94" s="230"/>
      <c r="AJ94" s="235"/>
      <c r="AK94" s="230"/>
      <c r="AL94" s="230"/>
      <c r="AM94" s="236"/>
      <c r="AN94" s="230"/>
      <c r="AO94" s="235"/>
      <c r="AP94" s="230"/>
      <c r="AQ94" s="230"/>
      <c r="AR94" s="236"/>
      <c r="AS94" s="230"/>
      <c r="AT94" s="236"/>
      <c r="AU94" s="229"/>
      <c r="AV94" s="229"/>
      <c r="AW94" s="237"/>
      <c r="AX94" s="229"/>
      <c r="AY94" s="229"/>
      <c r="AZ94" s="229"/>
      <c r="BA94" s="227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</row>
    <row r="95" ht="20.25" customHeight="1">
      <c r="A95" s="227" t="s">
        <v>53</v>
      </c>
      <c r="B95" s="227" t="s">
        <v>358</v>
      </c>
      <c r="C95" s="238">
        <v>44911.0</v>
      </c>
      <c r="D95" s="229">
        <v>100.0</v>
      </c>
      <c r="E95" s="230" t="s">
        <v>472</v>
      </c>
      <c r="F95" s="230"/>
      <c r="G95" s="231"/>
      <c r="H95" s="229"/>
      <c r="I95" s="229" t="s">
        <v>300</v>
      </c>
      <c r="J95" s="232" t="s">
        <v>65</v>
      </c>
      <c r="K95" s="230" t="s">
        <v>350</v>
      </c>
      <c r="L95" s="230" t="s">
        <v>473</v>
      </c>
      <c r="M95" s="229">
        <v>2022.0</v>
      </c>
      <c r="N95" s="227"/>
      <c r="O95" s="230" t="s">
        <v>285</v>
      </c>
      <c r="P95" s="229"/>
      <c r="Q95" s="229"/>
      <c r="R95" s="229"/>
      <c r="S95" s="230" t="s">
        <v>386</v>
      </c>
      <c r="T95" s="233"/>
      <c r="U95" s="230" t="s">
        <v>16</v>
      </c>
      <c r="V95" s="234" t="s">
        <v>338</v>
      </c>
      <c r="W95" s="230" t="s">
        <v>298</v>
      </c>
      <c r="X95" s="230" t="s">
        <v>88</v>
      </c>
      <c r="Y95" s="230" t="s">
        <v>431</v>
      </c>
      <c r="Z95" s="235"/>
      <c r="AA95" s="230" t="s">
        <v>449</v>
      </c>
      <c r="AB95" s="230"/>
      <c r="AC95" s="236" t="s">
        <v>141</v>
      </c>
      <c r="AD95" s="230"/>
      <c r="AE95" s="235"/>
      <c r="AF95" s="230"/>
      <c r="AG95" s="230"/>
      <c r="AH95" s="236"/>
      <c r="AI95" s="230"/>
      <c r="AJ95" s="235"/>
      <c r="AK95" s="230"/>
      <c r="AL95" s="230"/>
      <c r="AM95" s="236"/>
      <c r="AN95" s="230"/>
      <c r="AO95" s="235"/>
      <c r="AP95" s="230"/>
      <c r="AQ95" s="230"/>
      <c r="AR95" s="236"/>
      <c r="AS95" s="236"/>
      <c r="AT95" s="236"/>
      <c r="AU95" s="229"/>
      <c r="AV95" s="229"/>
      <c r="AW95" s="229"/>
      <c r="AX95" s="229"/>
      <c r="AY95" s="229"/>
      <c r="AZ95" s="229"/>
      <c r="BA95" s="227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</row>
    <row r="96" ht="20.25" customHeight="1">
      <c r="A96" s="227"/>
      <c r="B96" s="227"/>
      <c r="C96" s="227"/>
      <c r="D96" s="233"/>
      <c r="E96" s="233"/>
      <c r="F96" s="233"/>
      <c r="G96" s="233"/>
      <c r="H96" s="233"/>
      <c r="I96" s="229"/>
      <c r="J96" s="229"/>
      <c r="K96" s="233"/>
      <c r="L96" s="233"/>
      <c r="M96" s="233"/>
      <c r="N96" s="233"/>
      <c r="O96" s="233"/>
      <c r="P96" s="233"/>
      <c r="Q96" s="229"/>
      <c r="R96" s="229"/>
      <c r="S96" s="229"/>
      <c r="T96" s="233"/>
      <c r="U96" s="234"/>
      <c r="V96" s="234"/>
      <c r="W96" s="233"/>
      <c r="X96" s="233"/>
      <c r="Y96" s="233"/>
      <c r="Z96" s="239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29"/>
      <c r="AW96" s="229"/>
      <c r="AX96" s="229"/>
      <c r="AY96" s="229"/>
      <c r="AZ96" s="233"/>
      <c r="BA96" s="227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</row>
    <row r="97" ht="20.25" customHeight="1">
      <c r="A97" s="227"/>
      <c r="B97" s="227"/>
      <c r="C97" s="227"/>
      <c r="D97" s="233"/>
      <c r="E97" s="233"/>
      <c r="F97" s="233"/>
      <c r="G97" s="233"/>
      <c r="H97" s="233"/>
      <c r="I97" s="229"/>
      <c r="J97" s="229"/>
      <c r="K97" s="233"/>
      <c r="L97" s="233"/>
      <c r="M97" s="233"/>
      <c r="N97" s="233"/>
      <c r="O97" s="233"/>
      <c r="P97" s="233"/>
      <c r="Q97" s="229"/>
      <c r="R97" s="229"/>
      <c r="S97" s="229"/>
      <c r="T97" s="233"/>
      <c r="U97" s="240"/>
      <c r="V97" s="240"/>
      <c r="W97" s="233"/>
      <c r="X97" s="233"/>
      <c r="Y97" s="233"/>
      <c r="Z97" s="239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29"/>
      <c r="AW97" s="229"/>
      <c r="AX97" s="229"/>
      <c r="AY97" s="229"/>
      <c r="AZ97" s="233"/>
      <c r="BA97" s="227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</row>
    <row r="98" ht="20.25" customHeight="1">
      <c r="A98" s="227"/>
      <c r="B98" s="227"/>
      <c r="C98" s="227"/>
      <c r="D98" s="233"/>
      <c r="E98" s="233"/>
      <c r="F98" s="233"/>
      <c r="G98" s="233"/>
      <c r="H98" s="233"/>
      <c r="I98" s="229"/>
      <c r="J98" s="229"/>
      <c r="K98" s="233"/>
      <c r="L98" s="233"/>
      <c r="M98" s="233"/>
      <c r="N98" s="233"/>
      <c r="O98" s="233"/>
      <c r="P98" s="233"/>
      <c r="Q98" s="229"/>
      <c r="R98" s="229"/>
      <c r="S98" s="229"/>
      <c r="T98" s="233"/>
      <c r="U98" s="240"/>
      <c r="V98" s="240"/>
      <c r="W98" s="233"/>
      <c r="X98" s="233"/>
      <c r="Y98" s="233"/>
      <c r="Z98" s="239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29"/>
      <c r="AW98" s="229"/>
      <c r="AX98" s="229"/>
      <c r="AY98" s="229"/>
      <c r="AZ98" s="233"/>
      <c r="BA98" s="227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</row>
    <row r="99" ht="20.25" customHeight="1">
      <c r="A99" s="227"/>
      <c r="B99" s="227"/>
      <c r="C99" s="227"/>
      <c r="D99" s="233"/>
      <c r="E99" s="233"/>
      <c r="F99" s="233"/>
      <c r="G99" s="233"/>
      <c r="H99" s="233"/>
      <c r="I99" s="229"/>
      <c r="J99" s="229"/>
      <c r="K99" s="233"/>
      <c r="L99" s="233"/>
      <c r="M99" s="233"/>
      <c r="N99" s="233"/>
      <c r="O99" s="233"/>
      <c r="P99" s="233"/>
      <c r="Q99" s="229"/>
      <c r="R99" s="229"/>
      <c r="S99" s="229"/>
      <c r="T99" s="233"/>
      <c r="U99" s="240"/>
      <c r="V99" s="240"/>
      <c r="W99" s="233"/>
      <c r="X99" s="233"/>
      <c r="Y99" s="233"/>
      <c r="Z99" s="239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29"/>
      <c r="AW99" s="229"/>
      <c r="AX99" s="229"/>
      <c r="AY99" s="229"/>
      <c r="AZ99" s="233"/>
      <c r="BA99" s="227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</row>
    <row r="100" ht="20.25" customHeight="1">
      <c r="A100" s="227"/>
      <c r="B100" s="227"/>
      <c r="C100" s="227"/>
      <c r="D100" s="233"/>
      <c r="E100" s="233"/>
      <c r="F100" s="233"/>
      <c r="G100" s="233"/>
      <c r="H100" s="233"/>
      <c r="I100" s="229"/>
      <c r="J100" s="229"/>
      <c r="K100" s="233"/>
      <c r="L100" s="233"/>
      <c r="M100" s="233"/>
      <c r="N100" s="233"/>
      <c r="O100" s="233"/>
      <c r="P100" s="233"/>
      <c r="Q100" s="229"/>
      <c r="R100" s="229"/>
      <c r="S100" s="229"/>
      <c r="T100" s="233"/>
      <c r="U100" s="240"/>
      <c r="V100" s="240"/>
      <c r="W100" s="233"/>
      <c r="X100" s="233"/>
      <c r="Y100" s="233"/>
      <c r="Z100" s="239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29"/>
      <c r="AW100" s="229"/>
      <c r="AX100" s="229"/>
      <c r="AY100" s="229"/>
      <c r="AZ100" s="233"/>
      <c r="BA100" s="227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</row>
    <row r="101" ht="20.25" customHeight="1">
      <c r="A101" s="227"/>
      <c r="B101" s="227"/>
      <c r="C101" s="227"/>
      <c r="D101" s="233"/>
      <c r="E101" s="233"/>
      <c r="F101" s="233"/>
      <c r="G101" s="233"/>
      <c r="H101" s="233"/>
      <c r="I101" s="229"/>
      <c r="J101" s="229"/>
      <c r="K101" s="233"/>
      <c r="L101" s="233"/>
      <c r="M101" s="233"/>
      <c r="N101" s="233"/>
      <c r="O101" s="233"/>
      <c r="P101" s="233"/>
      <c r="Q101" s="229"/>
      <c r="R101" s="229"/>
      <c r="S101" s="229"/>
      <c r="T101" s="233"/>
      <c r="U101" s="240"/>
      <c r="V101" s="240"/>
      <c r="W101" s="233"/>
      <c r="X101" s="233"/>
      <c r="Y101" s="233"/>
      <c r="Z101" s="239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29"/>
      <c r="AW101" s="229"/>
      <c r="AX101" s="229"/>
      <c r="AY101" s="229"/>
      <c r="AZ101" s="233"/>
      <c r="BA101" s="227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</row>
    <row r="102" ht="20.25" customHeight="1">
      <c r="A102" s="227"/>
      <c r="B102" s="227"/>
      <c r="C102" s="227"/>
      <c r="D102" s="233"/>
      <c r="E102" s="233"/>
      <c r="F102" s="233"/>
      <c r="G102" s="233"/>
      <c r="H102" s="233"/>
      <c r="I102" s="229"/>
      <c r="J102" s="229"/>
      <c r="K102" s="233"/>
      <c r="L102" s="233"/>
      <c r="M102" s="233"/>
      <c r="N102" s="233"/>
      <c r="O102" s="233"/>
      <c r="P102" s="233"/>
      <c r="Q102" s="229"/>
      <c r="R102" s="229"/>
      <c r="S102" s="229"/>
      <c r="T102" s="233"/>
      <c r="U102" s="240"/>
      <c r="V102" s="240"/>
      <c r="W102" s="233"/>
      <c r="X102" s="233"/>
      <c r="Y102" s="233"/>
      <c r="Z102" s="239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29"/>
      <c r="AW102" s="229"/>
      <c r="AX102" s="229"/>
      <c r="AY102" s="229"/>
      <c r="AZ102" s="233"/>
      <c r="BA102" s="227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</row>
    <row r="103" ht="20.25" customHeight="1">
      <c r="A103" s="227"/>
      <c r="B103" s="227"/>
      <c r="C103" s="227"/>
      <c r="D103" s="233"/>
      <c r="E103" s="233"/>
      <c r="F103" s="233"/>
      <c r="G103" s="233"/>
      <c r="H103" s="233"/>
      <c r="I103" s="229"/>
      <c r="J103" s="229"/>
      <c r="K103" s="233"/>
      <c r="L103" s="233"/>
      <c r="M103" s="233"/>
      <c r="N103" s="233"/>
      <c r="O103" s="233"/>
      <c r="P103" s="233"/>
      <c r="Q103" s="229"/>
      <c r="R103" s="229"/>
      <c r="S103" s="229"/>
      <c r="T103" s="233"/>
      <c r="U103" s="240"/>
      <c r="V103" s="240"/>
      <c r="W103" s="233"/>
      <c r="X103" s="233"/>
      <c r="Y103" s="233"/>
      <c r="Z103" s="239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29"/>
      <c r="AW103" s="229"/>
      <c r="AX103" s="229"/>
      <c r="AY103" s="229"/>
      <c r="AZ103" s="233"/>
      <c r="BA103" s="227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</row>
    <row r="104" ht="20.25" customHeight="1">
      <c r="A104" s="227"/>
      <c r="B104" s="227"/>
      <c r="C104" s="227"/>
      <c r="D104" s="233"/>
      <c r="E104" s="233"/>
      <c r="F104" s="233"/>
      <c r="G104" s="233"/>
      <c r="H104" s="233"/>
      <c r="I104" s="229"/>
      <c r="J104" s="229"/>
      <c r="K104" s="233"/>
      <c r="L104" s="233"/>
      <c r="M104" s="233"/>
      <c r="N104" s="233"/>
      <c r="O104" s="233"/>
      <c r="P104" s="233"/>
      <c r="Q104" s="229"/>
      <c r="R104" s="229"/>
      <c r="S104" s="229"/>
      <c r="T104" s="233"/>
      <c r="U104" s="240"/>
      <c r="V104" s="240"/>
      <c r="W104" s="233"/>
      <c r="X104" s="233"/>
      <c r="Y104" s="233"/>
      <c r="Z104" s="239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29"/>
      <c r="AW104" s="229"/>
      <c r="AX104" s="229"/>
      <c r="AY104" s="229"/>
      <c r="AZ104" s="233"/>
      <c r="BA104" s="227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</row>
    <row r="105" ht="20.25" customHeight="1">
      <c r="A105" s="227"/>
      <c r="B105" s="227"/>
      <c r="C105" s="227"/>
      <c r="D105" s="233"/>
      <c r="E105" s="233"/>
      <c r="F105" s="233"/>
      <c r="G105" s="233"/>
      <c r="H105" s="233"/>
      <c r="I105" s="229"/>
      <c r="J105" s="229"/>
      <c r="K105" s="233"/>
      <c r="L105" s="233"/>
      <c r="M105" s="233"/>
      <c r="N105" s="233"/>
      <c r="O105" s="233"/>
      <c r="P105" s="233"/>
      <c r="Q105" s="229"/>
      <c r="R105" s="229"/>
      <c r="S105" s="229"/>
      <c r="T105" s="233"/>
      <c r="U105" s="240"/>
      <c r="V105" s="240"/>
      <c r="W105" s="233"/>
      <c r="X105" s="233"/>
      <c r="Y105" s="233"/>
      <c r="Z105" s="239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29"/>
      <c r="AW105" s="229"/>
      <c r="AX105" s="229"/>
      <c r="AY105" s="229"/>
      <c r="AZ105" s="233"/>
      <c r="BA105" s="227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</row>
    <row r="106" ht="20.25" customHeight="1">
      <c r="A106" s="227"/>
      <c r="B106" s="227"/>
      <c r="C106" s="227"/>
      <c r="D106" s="233"/>
      <c r="E106" s="233"/>
      <c r="F106" s="233"/>
      <c r="G106" s="233"/>
      <c r="H106" s="233"/>
      <c r="I106" s="229"/>
      <c r="J106" s="229"/>
      <c r="K106" s="233"/>
      <c r="L106" s="233"/>
      <c r="M106" s="233"/>
      <c r="N106" s="233"/>
      <c r="O106" s="233"/>
      <c r="P106" s="233"/>
      <c r="Q106" s="229"/>
      <c r="R106" s="229"/>
      <c r="S106" s="229"/>
      <c r="T106" s="233"/>
      <c r="U106" s="240"/>
      <c r="V106" s="240"/>
      <c r="W106" s="233"/>
      <c r="X106" s="233"/>
      <c r="Y106" s="233"/>
      <c r="Z106" s="239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29"/>
      <c r="AW106" s="229"/>
      <c r="AX106" s="229"/>
      <c r="AY106" s="229"/>
      <c r="AZ106" s="233"/>
      <c r="BA106" s="227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</row>
    <row r="107" ht="20.25" customHeight="1">
      <c r="A107" s="227"/>
      <c r="B107" s="227"/>
      <c r="C107" s="227"/>
      <c r="D107" s="233"/>
      <c r="E107" s="233"/>
      <c r="F107" s="233"/>
      <c r="G107" s="233"/>
      <c r="H107" s="233"/>
      <c r="I107" s="229"/>
      <c r="J107" s="229"/>
      <c r="K107" s="233"/>
      <c r="L107" s="233"/>
      <c r="M107" s="233"/>
      <c r="N107" s="233"/>
      <c r="O107" s="233"/>
      <c r="P107" s="233"/>
      <c r="Q107" s="229"/>
      <c r="R107" s="229"/>
      <c r="S107" s="229"/>
      <c r="T107" s="233"/>
      <c r="U107" s="240"/>
      <c r="V107" s="240"/>
      <c r="W107" s="233"/>
      <c r="X107" s="233"/>
      <c r="Y107" s="233"/>
      <c r="Z107" s="239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29"/>
      <c r="AW107" s="229"/>
      <c r="AX107" s="229"/>
      <c r="AY107" s="229"/>
      <c r="AZ107" s="233"/>
      <c r="BA107" s="227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</row>
    <row r="108" ht="20.25" customHeight="1">
      <c r="A108" s="227"/>
      <c r="B108" s="227"/>
      <c r="C108" s="227"/>
      <c r="D108" s="233"/>
      <c r="E108" s="233"/>
      <c r="F108" s="233"/>
      <c r="G108" s="233"/>
      <c r="H108" s="233"/>
      <c r="I108" s="229"/>
      <c r="J108" s="229"/>
      <c r="K108" s="233"/>
      <c r="L108" s="233"/>
      <c r="M108" s="233"/>
      <c r="N108" s="233"/>
      <c r="O108" s="233"/>
      <c r="P108" s="233"/>
      <c r="Q108" s="229"/>
      <c r="R108" s="229"/>
      <c r="S108" s="229"/>
      <c r="T108" s="233"/>
      <c r="U108" s="240"/>
      <c r="V108" s="240"/>
      <c r="W108" s="233"/>
      <c r="X108" s="233"/>
      <c r="Y108" s="233"/>
      <c r="Z108" s="239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29"/>
      <c r="AW108" s="229"/>
      <c r="AX108" s="229"/>
      <c r="AY108" s="229"/>
      <c r="AZ108" s="233"/>
      <c r="BA108" s="227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</row>
    <row r="109" ht="20.25" customHeight="1">
      <c r="A109" s="227"/>
      <c r="B109" s="227"/>
      <c r="C109" s="227"/>
      <c r="D109" s="233"/>
      <c r="E109" s="233"/>
      <c r="F109" s="233"/>
      <c r="G109" s="233"/>
      <c r="H109" s="233"/>
      <c r="I109" s="229"/>
      <c r="J109" s="229"/>
      <c r="K109" s="233"/>
      <c r="L109" s="233"/>
      <c r="M109" s="233"/>
      <c r="N109" s="233"/>
      <c r="O109" s="233"/>
      <c r="P109" s="233"/>
      <c r="Q109" s="229"/>
      <c r="R109" s="229"/>
      <c r="S109" s="229"/>
      <c r="T109" s="233"/>
      <c r="U109" s="240"/>
      <c r="V109" s="240"/>
      <c r="W109" s="233"/>
      <c r="X109" s="233"/>
      <c r="Y109" s="233"/>
      <c r="Z109" s="239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29"/>
      <c r="AW109" s="229"/>
      <c r="AX109" s="229"/>
      <c r="AY109" s="229"/>
      <c r="AZ109" s="233"/>
      <c r="BA109" s="227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</row>
    <row r="110" ht="20.25" customHeight="1">
      <c r="A110" s="227"/>
      <c r="B110" s="227"/>
      <c r="C110" s="227"/>
      <c r="D110" s="233"/>
      <c r="E110" s="233"/>
      <c r="F110" s="233"/>
      <c r="G110" s="233"/>
      <c r="H110" s="233"/>
      <c r="I110" s="229"/>
      <c r="J110" s="229"/>
      <c r="K110" s="233"/>
      <c r="L110" s="233"/>
      <c r="M110" s="233"/>
      <c r="N110" s="233"/>
      <c r="O110" s="233"/>
      <c r="P110" s="233"/>
      <c r="Q110" s="229"/>
      <c r="R110" s="229"/>
      <c r="S110" s="229"/>
      <c r="T110" s="233"/>
      <c r="U110" s="240"/>
      <c r="V110" s="240"/>
      <c r="W110" s="233"/>
      <c r="X110" s="233"/>
      <c r="Y110" s="233"/>
      <c r="Z110" s="239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29"/>
      <c r="AW110" s="229"/>
      <c r="AX110" s="229"/>
      <c r="AY110" s="229"/>
      <c r="AZ110" s="233"/>
      <c r="BA110" s="227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</row>
    <row r="111" ht="20.25" customHeight="1">
      <c r="A111" s="227"/>
      <c r="B111" s="227"/>
      <c r="C111" s="227"/>
      <c r="D111" s="233"/>
      <c r="E111" s="233"/>
      <c r="F111" s="233"/>
      <c r="G111" s="233"/>
      <c r="H111" s="233"/>
      <c r="I111" s="229"/>
      <c r="J111" s="229"/>
      <c r="K111" s="233"/>
      <c r="L111" s="233"/>
      <c r="M111" s="233"/>
      <c r="N111" s="233"/>
      <c r="O111" s="233"/>
      <c r="P111" s="233"/>
      <c r="Q111" s="229"/>
      <c r="R111" s="229"/>
      <c r="S111" s="229"/>
      <c r="T111" s="233"/>
      <c r="U111" s="240"/>
      <c r="V111" s="240"/>
      <c r="W111" s="233"/>
      <c r="X111" s="233"/>
      <c r="Y111" s="233"/>
      <c r="Z111" s="239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29"/>
      <c r="AW111" s="229"/>
      <c r="AX111" s="229"/>
      <c r="AY111" s="229"/>
      <c r="AZ111" s="233"/>
      <c r="BA111" s="227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</row>
    <row r="112" ht="20.25" customHeight="1">
      <c r="A112" s="227"/>
      <c r="B112" s="227"/>
      <c r="C112" s="227"/>
      <c r="D112" s="233"/>
      <c r="E112" s="233"/>
      <c r="F112" s="233"/>
      <c r="G112" s="233"/>
      <c r="H112" s="233"/>
      <c r="I112" s="229"/>
      <c r="J112" s="229"/>
      <c r="K112" s="233"/>
      <c r="L112" s="233"/>
      <c r="M112" s="233"/>
      <c r="N112" s="233"/>
      <c r="O112" s="233"/>
      <c r="P112" s="233"/>
      <c r="Q112" s="229"/>
      <c r="R112" s="229"/>
      <c r="S112" s="229"/>
      <c r="T112" s="233"/>
      <c r="U112" s="240"/>
      <c r="V112" s="240"/>
      <c r="W112" s="233"/>
      <c r="X112" s="233"/>
      <c r="Y112" s="233"/>
      <c r="Z112" s="239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29"/>
      <c r="AW112" s="229"/>
      <c r="AX112" s="229"/>
      <c r="AY112" s="229"/>
      <c r="AZ112" s="233"/>
      <c r="BA112" s="227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</row>
    <row r="113" ht="20.25" customHeight="1">
      <c r="A113" s="227"/>
      <c r="B113" s="227"/>
      <c r="C113" s="227"/>
      <c r="D113" s="233"/>
      <c r="E113" s="233"/>
      <c r="F113" s="233"/>
      <c r="G113" s="233"/>
      <c r="H113" s="233"/>
      <c r="I113" s="229"/>
      <c r="J113" s="229"/>
      <c r="K113" s="233"/>
      <c r="L113" s="233"/>
      <c r="M113" s="233"/>
      <c r="N113" s="233"/>
      <c r="O113" s="233"/>
      <c r="P113" s="233"/>
      <c r="Q113" s="229"/>
      <c r="R113" s="229"/>
      <c r="S113" s="229"/>
      <c r="T113" s="233"/>
      <c r="U113" s="240"/>
      <c r="V113" s="240"/>
      <c r="W113" s="233"/>
      <c r="X113" s="233"/>
      <c r="Y113" s="233"/>
      <c r="Z113" s="239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29"/>
      <c r="AW113" s="229"/>
      <c r="AX113" s="229"/>
      <c r="AY113" s="229"/>
      <c r="AZ113" s="233"/>
      <c r="BA113" s="227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</row>
    <row r="114" ht="20.25" customHeight="1">
      <c r="A114" s="227"/>
      <c r="B114" s="227"/>
      <c r="C114" s="227"/>
      <c r="D114" s="233"/>
      <c r="E114" s="233"/>
      <c r="F114" s="233"/>
      <c r="G114" s="233"/>
      <c r="H114" s="233"/>
      <c r="I114" s="229"/>
      <c r="J114" s="229"/>
      <c r="K114" s="233"/>
      <c r="L114" s="233"/>
      <c r="M114" s="233"/>
      <c r="N114" s="233"/>
      <c r="O114" s="233"/>
      <c r="P114" s="233"/>
      <c r="Q114" s="229"/>
      <c r="R114" s="229"/>
      <c r="S114" s="229"/>
      <c r="T114" s="233"/>
      <c r="U114" s="240"/>
      <c r="V114" s="240"/>
      <c r="W114" s="233"/>
      <c r="X114" s="233"/>
      <c r="Y114" s="233"/>
      <c r="Z114" s="239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29"/>
      <c r="AW114" s="229"/>
      <c r="AX114" s="229"/>
      <c r="AY114" s="229"/>
      <c r="AZ114" s="233"/>
      <c r="BA114" s="227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</row>
    <row r="115" ht="20.25" customHeight="1">
      <c r="A115" s="227"/>
      <c r="B115" s="227"/>
      <c r="C115" s="227"/>
      <c r="D115" s="233"/>
      <c r="E115" s="233"/>
      <c r="F115" s="233"/>
      <c r="G115" s="233"/>
      <c r="H115" s="233"/>
      <c r="I115" s="229"/>
      <c r="J115" s="229"/>
      <c r="K115" s="233"/>
      <c r="L115" s="233"/>
      <c r="M115" s="233"/>
      <c r="N115" s="233"/>
      <c r="O115" s="233"/>
      <c r="P115" s="233"/>
      <c r="Q115" s="229"/>
      <c r="R115" s="229"/>
      <c r="S115" s="229"/>
      <c r="T115" s="233"/>
      <c r="U115" s="240"/>
      <c r="V115" s="240"/>
      <c r="W115" s="233"/>
      <c r="X115" s="233"/>
      <c r="Y115" s="233"/>
      <c r="Z115" s="239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29"/>
      <c r="AW115" s="229"/>
      <c r="AX115" s="229"/>
      <c r="AY115" s="229"/>
      <c r="AZ115" s="233"/>
      <c r="BA115" s="227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</row>
    <row r="116" ht="20.25" customHeight="1">
      <c r="A116" s="227"/>
      <c r="B116" s="227"/>
      <c r="C116" s="227"/>
      <c r="D116" s="233"/>
      <c r="E116" s="233"/>
      <c r="F116" s="233"/>
      <c r="G116" s="233"/>
      <c r="H116" s="233"/>
      <c r="I116" s="229"/>
      <c r="J116" s="229"/>
      <c r="K116" s="233"/>
      <c r="L116" s="233"/>
      <c r="M116" s="233"/>
      <c r="N116" s="233"/>
      <c r="O116" s="233"/>
      <c r="P116" s="233"/>
      <c r="Q116" s="229"/>
      <c r="R116" s="229"/>
      <c r="S116" s="229"/>
      <c r="T116" s="233"/>
      <c r="U116" s="240"/>
      <c r="V116" s="240"/>
      <c r="W116" s="233"/>
      <c r="X116" s="233"/>
      <c r="Y116" s="233"/>
      <c r="Z116" s="239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29"/>
      <c r="AW116" s="229"/>
      <c r="AX116" s="229"/>
      <c r="AY116" s="229"/>
      <c r="AZ116" s="233"/>
      <c r="BA116" s="227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</row>
    <row r="117" ht="20.25" customHeight="1">
      <c r="A117" s="227"/>
      <c r="B117" s="227"/>
      <c r="C117" s="227"/>
      <c r="D117" s="233"/>
      <c r="E117" s="233"/>
      <c r="F117" s="233"/>
      <c r="G117" s="233"/>
      <c r="H117" s="233"/>
      <c r="I117" s="229"/>
      <c r="J117" s="229"/>
      <c r="K117" s="233"/>
      <c r="L117" s="233"/>
      <c r="M117" s="233"/>
      <c r="N117" s="233"/>
      <c r="O117" s="233"/>
      <c r="P117" s="233"/>
      <c r="Q117" s="229"/>
      <c r="R117" s="229"/>
      <c r="S117" s="229"/>
      <c r="T117" s="233"/>
      <c r="U117" s="240"/>
      <c r="V117" s="240"/>
      <c r="W117" s="233"/>
      <c r="X117" s="233"/>
      <c r="Y117" s="233"/>
      <c r="Z117" s="239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29"/>
      <c r="AW117" s="229"/>
      <c r="AX117" s="229"/>
      <c r="AY117" s="229"/>
      <c r="AZ117" s="233"/>
      <c r="BA117" s="227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</row>
    <row r="118" ht="20.25" customHeight="1">
      <c r="A118" s="227"/>
      <c r="B118" s="227"/>
      <c r="C118" s="227"/>
      <c r="D118" s="233"/>
      <c r="E118" s="233"/>
      <c r="F118" s="233"/>
      <c r="G118" s="233"/>
      <c r="H118" s="233"/>
      <c r="I118" s="229"/>
      <c r="J118" s="229"/>
      <c r="K118" s="233"/>
      <c r="L118" s="233"/>
      <c r="M118" s="233"/>
      <c r="N118" s="233"/>
      <c r="O118" s="233"/>
      <c r="P118" s="233"/>
      <c r="Q118" s="229"/>
      <c r="R118" s="229"/>
      <c r="S118" s="229"/>
      <c r="T118" s="233"/>
      <c r="U118" s="240"/>
      <c r="V118" s="240"/>
      <c r="W118" s="233"/>
      <c r="X118" s="233"/>
      <c r="Y118" s="233"/>
      <c r="Z118" s="239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29"/>
      <c r="AW118" s="229"/>
      <c r="AX118" s="229"/>
      <c r="AY118" s="229"/>
      <c r="AZ118" s="233"/>
      <c r="BA118" s="227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</row>
    <row r="119" ht="20.25" customHeight="1">
      <c r="A119" s="227"/>
      <c r="B119" s="227"/>
      <c r="C119" s="227"/>
      <c r="D119" s="233"/>
      <c r="E119" s="233"/>
      <c r="F119" s="233"/>
      <c r="G119" s="233"/>
      <c r="H119" s="233"/>
      <c r="I119" s="229"/>
      <c r="J119" s="229"/>
      <c r="K119" s="233"/>
      <c r="L119" s="233"/>
      <c r="M119" s="233"/>
      <c r="N119" s="233"/>
      <c r="O119" s="233"/>
      <c r="P119" s="233"/>
      <c r="Q119" s="229"/>
      <c r="R119" s="229"/>
      <c r="S119" s="229"/>
      <c r="T119" s="233"/>
      <c r="U119" s="240"/>
      <c r="V119" s="240"/>
      <c r="W119" s="233"/>
      <c r="X119" s="233"/>
      <c r="Y119" s="233"/>
      <c r="Z119" s="239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29"/>
      <c r="AW119" s="229"/>
      <c r="AX119" s="229"/>
      <c r="AY119" s="229"/>
      <c r="AZ119" s="233"/>
      <c r="BA119" s="227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</row>
    <row r="120" ht="20.25" customHeight="1">
      <c r="A120" s="227"/>
      <c r="B120" s="227"/>
      <c r="C120" s="227"/>
      <c r="D120" s="233"/>
      <c r="E120" s="233"/>
      <c r="F120" s="233"/>
      <c r="G120" s="233"/>
      <c r="H120" s="233"/>
      <c r="I120" s="229"/>
      <c r="J120" s="229"/>
      <c r="K120" s="233"/>
      <c r="L120" s="233"/>
      <c r="M120" s="233"/>
      <c r="N120" s="233"/>
      <c r="O120" s="233"/>
      <c r="P120" s="233"/>
      <c r="Q120" s="229"/>
      <c r="R120" s="229"/>
      <c r="S120" s="229"/>
      <c r="T120" s="233"/>
      <c r="U120" s="240"/>
      <c r="V120" s="240"/>
      <c r="W120" s="233"/>
      <c r="X120" s="233"/>
      <c r="Y120" s="233"/>
      <c r="Z120" s="239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29"/>
      <c r="AW120" s="229"/>
      <c r="AX120" s="229"/>
      <c r="AY120" s="229"/>
      <c r="AZ120" s="233"/>
      <c r="BA120" s="227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</row>
    <row r="121" ht="20.25" customHeight="1">
      <c r="A121" s="227"/>
      <c r="B121" s="227"/>
      <c r="C121" s="227"/>
      <c r="D121" s="233"/>
      <c r="E121" s="233"/>
      <c r="F121" s="233"/>
      <c r="G121" s="233"/>
      <c r="H121" s="233"/>
      <c r="I121" s="229"/>
      <c r="J121" s="229"/>
      <c r="K121" s="233"/>
      <c r="L121" s="233"/>
      <c r="M121" s="233"/>
      <c r="N121" s="233"/>
      <c r="O121" s="233"/>
      <c r="P121" s="233"/>
      <c r="Q121" s="229"/>
      <c r="R121" s="229"/>
      <c r="S121" s="229"/>
      <c r="T121" s="233"/>
      <c r="U121" s="240"/>
      <c r="V121" s="240"/>
      <c r="W121" s="233"/>
      <c r="X121" s="233"/>
      <c r="Y121" s="233"/>
      <c r="Z121" s="239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29"/>
      <c r="AW121" s="229"/>
      <c r="AX121" s="229"/>
      <c r="AY121" s="229"/>
      <c r="AZ121" s="233"/>
      <c r="BA121" s="227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</row>
    <row r="122" ht="20.25" customHeight="1">
      <c r="A122" s="227"/>
      <c r="B122" s="227"/>
      <c r="C122" s="227"/>
      <c r="D122" s="233"/>
      <c r="E122" s="233"/>
      <c r="F122" s="233"/>
      <c r="G122" s="233"/>
      <c r="H122" s="233"/>
      <c r="I122" s="229"/>
      <c r="J122" s="229"/>
      <c r="K122" s="233"/>
      <c r="L122" s="233"/>
      <c r="M122" s="233"/>
      <c r="N122" s="233"/>
      <c r="O122" s="233"/>
      <c r="P122" s="233"/>
      <c r="Q122" s="229"/>
      <c r="R122" s="229"/>
      <c r="S122" s="229"/>
      <c r="T122" s="233"/>
      <c r="U122" s="240"/>
      <c r="V122" s="240"/>
      <c r="W122" s="233"/>
      <c r="X122" s="233"/>
      <c r="Y122" s="233"/>
      <c r="Z122" s="239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29"/>
      <c r="AW122" s="229"/>
      <c r="AX122" s="229"/>
      <c r="AY122" s="229"/>
      <c r="AZ122" s="233"/>
      <c r="BA122" s="227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</row>
    <row r="123" ht="20.25" customHeight="1">
      <c r="A123" s="227"/>
      <c r="B123" s="227"/>
      <c r="C123" s="227"/>
      <c r="D123" s="233"/>
      <c r="E123" s="233"/>
      <c r="F123" s="233"/>
      <c r="G123" s="233"/>
      <c r="H123" s="233"/>
      <c r="I123" s="229"/>
      <c r="J123" s="229"/>
      <c r="K123" s="233"/>
      <c r="L123" s="233"/>
      <c r="M123" s="233"/>
      <c r="N123" s="233"/>
      <c r="O123" s="233"/>
      <c r="P123" s="233"/>
      <c r="Q123" s="229"/>
      <c r="R123" s="229"/>
      <c r="S123" s="229"/>
      <c r="T123" s="233"/>
      <c r="U123" s="240"/>
      <c r="V123" s="240"/>
      <c r="W123" s="233"/>
      <c r="X123" s="233"/>
      <c r="Y123" s="233"/>
      <c r="Z123" s="239"/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29"/>
      <c r="AW123" s="229"/>
      <c r="AX123" s="229"/>
      <c r="AY123" s="229"/>
      <c r="AZ123" s="233"/>
      <c r="BA123" s="227"/>
      <c r="BB123" s="233"/>
      <c r="BC123" s="233"/>
      <c r="BD123" s="233"/>
      <c r="BE123" s="233"/>
      <c r="BF123" s="233"/>
      <c r="BG123" s="233"/>
      <c r="BH123" s="233"/>
      <c r="BI123" s="233"/>
      <c r="BJ123" s="233"/>
      <c r="BK123" s="233"/>
      <c r="BL123" s="233"/>
      <c r="BM123" s="233"/>
      <c r="BN123" s="233"/>
      <c r="BO123" s="233"/>
      <c r="BP123" s="233"/>
      <c r="BQ123" s="233"/>
      <c r="BR123" s="233"/>
      <c r="BS123" s="233"/>
    </row>
    <row r="124" ht="20.25" customHeight="1">
      <c r="A124" s="227"/>
      <c r="B124" s="227"/>
      <c r="C124" s="227"/>
      <c r="D124" s="233"/>
      <c r="E124" s="233"/>
      <c r="F124" s="233"/>
      <c r="G124" s="233"/>
      <c r="H124" s="233"/>
      <c r="I124" s="229"/>
      <c r="J124" s="229"/>
      <c r="K124" s="233"/>
      <c r="L124" s="233"/>
      <c r="M124" s="233"/>
      <c r="N124" s="233"/>
      <c r="O124" s="233"/>
      <c r="P124" s="233"/>
      <c r="Q124" s="229"/>
      <c r="R124" s="229"/>
      <c r="S124" s="229"/>
      <c r="T124" s="233"/>
      <c r="U124" s="240"/>
      <c r="V124" s="240"/>
      <c r="W124" s="233"/>
      <c r="X124" s="233"/>
      <c r="Y124" s="233"/>
      <c r="Z124" s="239"/>
      <c r="AA124" s="233"/>
      <c r="AB124" s="233"/>
      <c r="AC124" s="233"/>
      <c r="AD124" s="233"/>
      <c r="AE124" s="233"/>
      <c r="AF124" s="233"/>
      <c r="AG124" s="233"/>
      <c r="AH124" s="233"/>
      <c r="AI124" s="233"/>
      <c r="AJ124" s="233"/>
      <c r="AK124" s="233"/>
      <c r="AL124" s="233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29"/>
      <c r="AW124" s="229"/>
      <c r="AX124" s="229"/>
      <c r="AY124" s="229"/>
      <c r="AZ124" s="233"/>
      <c r="BA124" s="227"/>
      <c r="BB124" s="233"/>
      <c r="BC124" s="233"/>
      <c r="BD124" s="233"/>
      <c r="BE124" s="233"/>
      <c r="BF124" s="233"/>
      <c r="BG124" s="233"/>
      <c r="BH124" s="233"/>
      <c r="BI124" s="233"/>
      <c r="BJ124" s="233"/>
      <c r="BK124" s="233"/>
      <c r="BL124" s="233"/>
      <c r="BM124" s="233"/>
      <c r="BN124" s="233"/>
      <c r="BO124" s="233"/>
      <c r="BP124" s="233"/>
      <c r="BQ124" s="233"/>
      <c r="BR124" s="233"/>
      <c r="BS124" s="233"/>
    </row>
    <row r="125" ht="20.25" customHeight="1">
      <c r="A125" s="227"/>
      <c r="B125" s="227"/>
      <c r="C125" s="227"/>
      <c r="D125" s="233"/>
      <c r="E125" s="233"/>
      <c r="F125" s="233"/>
      <c r="G125" s="233"/>
      <c r="H125" s="233"/>
      <c r="I125" s="229"/>
      <c r="J125" s="229"/>
      <c r="K125" s="233"/>
      <c r="L125" s="233"/>
      <c r="M125" s="233"/>
      <c r="N125" s="233"/>
      <c r="O125" s="233"/>
      <c r="P125" s="233"/>
      <c r="Q125" s="229"/>
      <c r="R125" s="229"/>
      <c r="S125" s="229"/>
      <c r="T125" s="233"/>
      <c r="U125" s="240"/>
      <c r="V125" s="240"/>
      <c r="W125" s="233"/>
      <c r="X125" s="233"/>
      <c r="Y125" s="233"/>
      <c r="Z125" s="239"/>
      <c r="AA125" s="233"/>
      <c r="AB125" s="233"/>
      <c r="AC125" s="233"/>
      <c r="AD125" s="233"/>
      <c r="AE125" s="233"/>
      <c r="AF125" s="233"/>
      <c r="AG125" s="233"/>
      <c r="AH125" s="233"/>
      <c r="AI125" s="233"/>
      <c r="AJ125" s="233"/>
      <c r="AK125" s="233"/>
      <c r="AL125" s="233"/>
      <c r="AM125" s="233"/>
      <c r="AN125" s="233"/>
      <c r="AO125" s="233"/>
      <c r="AP125" s="233"/>
      <c r="AQ125" s="233"/>
      <c r="AR125" s="233"/>
      <c r="AS125" s="233"/>
      <c r="AT125" s="233"/>
      <c r="AU125" s="233"/>
      <c r="AV125" s="229"/>
      <c r="AW125" s="229"/>
      <c r="AX125" s="229"/>
      <c r="AY125" s="229"/>
      <c r="AZ125" s="233"/>
      <c r="BA125" s="227"/>
      <c r="BB125" s="233"/>
      <c r="BC125" s="233"/>
      <c r="BD125" s="233"/>
      <c r="BE125" s="233"/>
      <c r="BF125" s="233"/>
      <c r="BG125" s="233"/>
      <c r="BH125" s="233"/>
      <c r="BI125" s="233"/>
      <c r="BJ125" s="233"/>
      <c r="BK125" s="233"/>
      <c r="BL125" s="233"/>
      <c r="BM125" s="233"/>
      <c r="BN125" s="233"/>
      <c r="BO125" s="233"/>
      <c r="BP125" s="233"/>
      <c r="BQ125" s="233"/>
      <c r="BR125" s="233"/>
      <c r="BS125" s="233"/>
    </row>
    <row r="126" ht="20.25" customHeight="1">
      <c r="A126" s="227"/>
      <c r="B126" s="227"/>
      <c r="C126" s="227"/>
      <c r="D126" s="233"/>
      <c r="E126" s="233"/>
      <c r="F126" s="233"/>
      <c r="G126" s="233"/>
      <c r="H126" s="233"/>
      <c r="I126" s="229"/>
      <c r="J126" s="229"/>
      <c r="K126" s="233"/>
      <c r="L126" s="233"/>
      <c r="M126" s="233"/>
      <c r="N126" s="233"/>
      <c r="O126" s="233"/>
      <c r="P126" s="233"/>
      <c r="Q126" s="229"/>
      <c r="R126" s="229"/>
      <c r="S126" s="229"/>
      <c r="T126" s="233"/>
      <c r="U126" s="240"/>
      <c r="V126" s="240"/>
      <c r="W126" s="233"/>
      <c r="X126" s="233"/>
      <c r="Y126" s="233"/>
      <c r="Z126" s="239"/>
      <c r="AA126" s="233"/>
      <c r="AB126" s="233"/>
      <c r="AC126" s="233"/>
      <c r="AD126" s="233"/>
      <c r="AE126" s="233"/>
      <c r="AF126" s="233"/>
      <c r="AG126" s="233"/>
      <c r="AH126" s="233"/>
      <c r="AI126" s="233"/>
      <c r="AJ126" s="233"/>
      <c r="AK126" s="233"/>
      <c r="AL126" s="233"/>
      <c r="AM126" s="233"/>
      <c r="AN126" s="233"/>
      <c r="AO126" s="233"/>
      <c r="AP126" s="233"/>
      <c r="AQ126" s="233"/>
      <c r="AR126" s="233"/>
      <c r="AS126" s="233"/>
      <c r="AT126" s="233"/>
      <c r="AU126" s="233"/>
      <c r="AV126" s="229"/>
      <c r="AW126" s="229"/>
      <c r="AX126" s="229"/>
      <c r="AY126" s="229"/>
      <c r="AZ126" s="233"/>
      <c r="BA126" s="227"/>
      <c r="BB126" s="233"/>
      <c r="BC126" s="233"/>
      <c r="BD126" s="233"/>
      <c r="BE126" s="233"/>
      <c r="BF126" s="233"/>
      <c r="BG126" s="233"/>
      <c r="BH126" s="233"/>
      <c r="BI126" s="233"/>
      <c r="BJ126" s="233"/>
      <c r="BK126" s="233"/>
      <c r="BL126" s="233"/>
      <c r="BM126" s="233"/>
      <c r="BN126" s="233"/>
      <c r="BO126" s="233"/>
      <c r="BP126" s="233"/>
      <c r="BQ126" s="233"/>
      <c r="BR126" s="233"/>
      <c r="BS126" s="233"/>
    </row>
    <row r="127" ht="20.25" customHeight="1">
      <c r="A127" s="227"/>
      <c r="B127" s="227"/>
      <c r="C127" s="227"/>
      <c r="D127" s="233"/>
      <c r="E127" s="233"/>
      <c r="F127" s="233"/>
      <c r="G127" s="233"/>
      <c r="H127" s="233"/>
      <c r="I127" s="229"/>
      <c r="J127" s="229"/>
      <c r="K127" s="233"/>
      <c r="L127" s="233"/>
      <c r="M127" s="233"/>
      <c r="N127" s="233"/>
      <c r="O127" s="233"/>
      <c r="P127" s="233"/>
      <c r="Q127" s="229"/>
      <c r="R127" s="229"/>
      <c r="S127" s="229"/>
      <c r="T127" s="233"/>
      <c r="U127" s="240"/>
      <c r="V127" s="240"/>
      <c r="W127" s="233"/>
      <c r="X127" s="233"/>
      <c r="Y127" s="233"/>
      <c r="Z127" s="239"/>
      <c r="AA127" s="233"/>
      <c r="AB127" s="233"/>
      <c r="AC127" s="233"/>
      <c r="AD127" s="233"/>
      <c r="AE127" s="233"/>
      <c r="AF127" s="233"/>
      <c r="AG127" s="233"/>
      <c r="AH127" s="233"/>
      <c r="AI127" s="233"/>
      <c r="AJ127" s="233"/>
      <c r="AK127" s="233"/>
      <c r="AL127" s="233"/>
      <c r="AM127" s="233"/>
      <c r="AN127" s="233"/>
      <c r="AO127" s="233"/>
      <c r="AP127" s="233"/>
      <c r="AQ127" s="233"/>
      <c r="AR127" s="233"/>
      <c r="AS127" s="233"/>
      <c r="AT127" s="233"/>
      <c r="AU127" s="233"/>
      <c r="AV127" s="229"/>
      <c r="AW127" s="229"/>
      <c r="AX127" s="229"/>
      <c r="AY127" s="229"/>
      <c r="AZ127" s="233"/>
      <c r="BA127" s="227"/>
      <c r="BB127" s="233"/>
      <c r="BC127" s="233"/>
      <c r="BD127" s="233"/>
      <c r="BE127" s="233"/>
      <c r="BF127" s="233"/>
      <c r="BG127" s="233"/>
      <c r="BH127" s="233"/>
      <c r="BI127" s="233"/>
      <c r="BJ127" s="233"/>
      <c r="BK127" s="233"/>
      <c r="BL127" s="233"/>
      <c r="BM127" s="233"/>
      <c r="BN127" s="233"/>
      <c r="BO127" s="233"/>
      <c r="BP127" s="233"/>
      <c r="BQ127" s="233"/>
      <c r="BR127" s="233"/>
      <c r="BS127" s="233"/>
    </row>
    <row r="128" ht="20.25" customHeight="1">
      <c r="A128" s="227"/>
      <c r="B128" s="227"/>
      <c r="C128" s="227"/>
      <c r="D128" s="233"/>
      <c r="E128" s="233"/>
      <c r="F128" s="233"/>
      <c r="G128" s="233"/>
      <c r="H128" s="233"/>
      <c r="I128" s="229"/>
      <c r="J128" s="229"/>
      <c r="K128" s="233"/>
      <c r="L128" s="233"/>
      <c r="M128" s="233"/>
      <c r="N128" s="233"/>
      <c r="O128" s="233"/>
      <c r="P128" s="233"/>
      <c r="Q128" s="229"/>
      <c r="R128" s="229"/>
      <c r="S128" s="229"/>
      <c r="T128" s="233"/>
      <c r="U128" s="240"/>
      <c r="V128" s="240"/>
      <c r="W128" s="233"/>
      <c r="X128" s="233"/>
      <c r="Y128" s="233"/>
      <c r="Z128" s="239"/>
      <c r="AA128" s="233"/>
      <c r="AB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3"/>
      <c r="AM128" s="233"/>
      <c r="AN128" s="233"/>
      <c r="AO128" s="233"/>
      <c r="AP128" s="233"/>
      <c r="AQ128" s="233"/>
      <c r="AR128" s="233"/>
      <c r="AS128" s="233"/>
      <c r="AT128" s="233"/>
      <c r="AU128" s="233"/>
      <c r="AV128" s="229"/>
      <c r="AW128" s="229"/>
      <c r="AX128" s="229"/>
      <c r="AY128" s="229"/>
      <c r="AZ128" s="233"/>
      <c r="BA128" s="227"/>
      <c r="BB128" s="233"/>
      <c r="BC128" s="233"/>
      <c r="BD128" s="233"/>
      <c r="BE128" s="233"/>
      <c r="BF128" s="233"/>
      <c r="BG128" s="233"/>
      <c r="BH128" s="233"/>
      <c r="BI128" s="233"/>
      <c r="BJ128" s="233"/>
      <c r="BK128" s="233"/>
      <c r="BL128" s="233"/>
      <c r="BM128" s="233"/>
      <c r="BN128" s="233"/>
      <c r="BO128" s="233"/>
      <c r="BP128" s="233"/>
      <c r="BQ128" s="233"/>
      <c r="BR128" s="233"/>
      <c r="BS128" s="233"/>
    </row>
    <row r="129" ht="20.25" customHeight="1">
      <c r="A129" s="227"/>
      <c r="B129" s="227"/>
      <c r="C129" s="227"/>
      <c r="D129" s="233"/>
      <c r="E129" s="233"/>
      <c r="F129" s="233"/>
      <c r="G129" s="233"/>
      <c r="H129" s="233"/>
      <c r="I129" s="229"/>
      <c r="J129" s="229"/>
      <c r="K129" s="233"/>
      <c r="L129" s="233"/>
      <c r="M129" s="233"/>
      <c r="N129" s="233"/>
      <c r="O129" s="233"/>
      <c r="P129" s="233"/>
      <c r="Q129" s="229"/>
      <c r="R129" s="229"/>
      <c r="S129" s="229"/>
      <c r="T129" s="233"/>
      <c r="U129" s="240"/>
      <c r="V129" s="240"/>
      <c r="W129" s="233"/>
      <c r="X129" s="233"/>
      <c r="Y129" s="233"/>
      <c r="Z129" s="239"/>
      <c r="AA129" s="233"/>
      <c r="AB129" s="233"/>
      <c r="AC129" s="233"/>
      <c r="AD129" s="233"/>
      <c r="AE129" s="233"/>
      <c r="AF129" s="233"/>
      <c r="AG129" s="233"/>
      <c r="AH129" s="233"/>
      <c r="AI129" s="233"/>
      <c r="AJ129" s="233"/>
      <c r="AK129" s="233"/>
      <c r="AL129" s="233"/>
      <c r="AM129" s="233"/>
      <c r="AN129" s="233"/>
      <c r="AO129" s="233"/>
      <c r="AP129" s="233"/>
      <c r="AQ129" s="233"/>
      <c r="AR129" s="233"/>
      <c r="AS129" s="233"/>
      <c r="AT129" s="233"/>
      <c r="AU129" s="233"/>
      <c r="AV129" s="229"/>
      <c r="AW129" s="229"/>
      <c r="AX129" s="229"/>
      <c r="AY129" s="229"/>
      <c r="AZ129" s="233"/>
      <c r="BA129" s="227"/>
      <c r="BB129" s="233"/>
      <c r="BC129" s="233"/>
      <c r="BD129" s="233"/>
      <c r="BE129" s="233"/>
      <c r="BF129" s="233"/>
      <c r="BG129" s="233"/>
      <c r="BH129" s="233"/>
      <c r="BI129" s="233"/>
      <c r="BJ129" s="233"/>
      <c r="BK129" s="233"/>
      <c r="BL129" s="233"/>
      <c r="BM129" s="233"/>
      <c r="BN129" s="233"/>
      <c r="BO129" s="233"/>
      <c r="BP129" s="233"/>
      <c r="BQ129" s="233"/>
      <c r="BR129" s="233"/>
      <c r="BS129" s="233"/>
    </row>
    <row r="130" ht="20.25" customHeight="1">
      <c r="A130" s="227"/>
      <c r="B130" s="227"/>
      <c r="C130" s="227"/>
      <c r="D130" s="233"/>
      <c r="E130" s="233"/>
      <c r="F130" s="233"/>
      <c r="G130" s="233"/>
      <c r="H130" s="233"/>
      <c r="I130" s="229"/>
      <c r="J130" s="229"/>
      <c r="K130" s="233"/>
      <c r="L130" s="233"/>
      <c r="M130" s="233"/>
      <c r="N130" s="233"/>
      <c r="O130" s="233"/>
      <c r="P130" s="233"/>
      <c r="Q130" s="229"/>
      <c r="R130" s="229"/>
      <c r="S130" s="229"/>
      <c r="T130" s="233"/>
      <c r="U130" s="240"/>
      <c r="V130" s="240"/>
      <c r="W130" s="233"/>
      <c r="X130" s="233"/>
      <c r="Y130" s="233"/>
      <c r="Z130" s="239"/>
      <c r="AA130" s="233"/>
      <c r="AB130" s="233"/>
      <c r="AC130" s="233"/>
      <c r="AD130" s="233"/>
      <c r="AE130" s="233"/>
      <c r="AF130" s="233"/>
      <c r="AG130" s="233"/>
      <c r="AH130" s="233"/>
      <c r="AI130" s="233"/>
      <c r="AJ130" s="233"/>
      <c r="AK130" s="233"/>
      <c r="AL130" s="233"/>
      <c r="AM130" s="233"/>
      <c r="AN130" s="233"/>
      <c r="AO130" s="233"/>
      <c r="AP130" s="233"/>
      <c r="AQ130" s="233"/>
      <c r="AR130" s="233"/>
      <c r="AS130" s="233"/>
      <c r="AT130" s="233"/>
      <c r="AU130" s="233"/>
      <c r="AV130" s="229"/>
      <c r="AW130" s="229"/>
      <c r="AX130" s="229"/>
      <c r="AY130" s="229"/>
      <c r="AZ130" s="233"/>
      <c r="BA130" s="227"/>
      <c r="BB130" s="233"/>
      <c r="BC130" s="233"/>
      <c r="BD130" s="233"/>
      <c r="BE130" s="233"/>
      <c r="BF130" s="233"/>
      <c r="BG130" s="233"/>
      <c r="BH130" s="233"/>
      <c r="BI130" s="233"/>
      <c r="BJ130" s="233"/>
      <c r="BK130" s="233"/>
      <c r="BL130" s="233"/>
      <c r="BM130" s="233"/>
      <c r="BN130" s="233"/>
      <c r="BO130" s="233"/>
      <c r="BP130" s="233"/>
      <c r="BQ130" s="233"/>
      <c r="BR130" s="233"/>
      <c r="BS130" s="233"/>
    </row>
    <row r="131" ht="20.25" customHeight="1">
      <c r="A131" s="227"/>
      <c r="B131" s="227"/>
      <c r="C131" s="227"/>
      <c r="D131" s="233"/>
      <c r="E131" s="233"/>
      <c r="F131" s="233"/>
      <c r="G131" s="233"/>
      <c r="H131" s="233"/>
      <c r="I131" s="229"/>
      <c r="J131" s="229"/>
      <c r="K131" s="233"/>
      <c r="L131" s="233"/>
      <c r="M131" s="233"/>
      <c r="N131" s="233"/>
      <c r="O131" s="233"/>
      <c r="P131" s="233"/>
      <c r="Q131" s="229"/>
      <c r="R131" s="229"/>
      <c r="S131" s="229"/>
      <c r="T131" s="233"/>
      <c r="U131" s="240"/>
      <c r="V131" s="240"/>
      <c r="W131" s="233"/>
      <c r="X131" s="233"/>
      <c r="Y131" s="233"/>
      <c r="Z131" s="239"/>
      <c r="AA131" s="233"/>
      <c r="AB131" s="233"/>
      <c r="AC131" s="233"/>
      <c r="AD131" s="233"/>
      <c r="AE131" s="233"/>
      <c r="AF131" s="233"/>
      <c r="AG131" s="233"/>
      <c r="AH131" s="233"/>
      <c r="AI131" s="233"/>
      <c r="AJ131" s="233"/>
      <c r="AK131" s="233"/>
      <c r="AL131" s="233"/>
      <c r="AM131" s="233"/>
      <c r="AN131" s="233"/>
      <c r="AO131" s="233"/>
      <c r="AP131" s="233"/>
      <c r="AQ131" s="233"/>
      <c r="AR131" s="233"/>
      <c r="AS131" s="233"/>
      <c r="AT131" s="233"/>
      <c r="AU131" s="233"/>
      <c r="AV131" s="229"/>
      <c r="AW131" s="229"/>
      <c r="AX131" s="229"/>
      <c r="AY131" s="229"/>
      <c r="AZ131" s="233"/>
      <c r="BA131" s="227"/>
      <c r="BB131" s="233"/>
      <c r="BC131" s="233"/>
      <c r="BD131" s="233"/>
      <c r="BE131" s="233"/>
      <c r="BF131" s="233"/>
      <c r="BG131" s="233"/>
      <c r="BH131" s="233"/>
      <c r="BI131" s="233"/>
      <c r="BJ131" s="233"/>
      <c r="BK131" s="233"/>
      <c r="BL131" s="233"/>
      <c r="BM131" s="233"/>
      <c r="BN131" s="233"/>
      <c r="BO131" s="233"/>
      <c r="BP131" s="233"/>
      <c r="BQ131" s="233"/>
      <c r="BR131" s="233"/>
      <c r="BS131" s="233"/>
    </row>
    <row r="132" ht="20.25" customHeight="1">
      <c r="A132" s="227"/>
      <c r="B132" s="227"/>
      <c r="C132" s="227"/>
      <c r="D132" s="233"/>
      <c r="E132" s="233"/>
      <c r="F132" s="233"/>
      <c r="G132" s="233"/>
      <c r="H132" s="233"/>
      <c r="I132" s="229"/>
      <c r="J132" s="229"/>
      <c r="K132" s="233"/>
      <c r="L132" s="233"/>
      <c r="M132" s="233"/>
      <c r="N132" s="233"/>
      <c r="O132" s="233"/>
      <c r="P132" s="233"/>
      <c r="Q132" s="229"/>
      <c r="R132" s="229"/>
      <c r="S132" s="229"/>
      <c r="T132" s="233"/>
      <c r="U132" s="240"/>
      <c r="V132" s="240"/>
      <c r="W132" s="233"/>
      <c r="X132" s="233"/>
      <c r="Y132" s="233"/>
      <c r="Z132" s="239"/>
      <c r="AA132" s="233"/>
      <c r="AB132" s="233"/>
      <c r="AC132" s="233"/>
      <c r="AD132" s="233"/>
      <c r="AE132" s="233"/>
      <c r="AF132" s="233"/>
      <c r="AG132" s="233"/>
      <c r="AH132" s="233"/>
      <c r="AI132" s="233"/>
      <c r="AJ132" s="233"/>
      <c r="AK132" s="233"/>
      <c r="AL132" s="233"/>
      <c r="AM132" s="233"/>
      <c r="AN132" s="233"/>
      <c r="AO132" s="233"/>
      <c r="AP132" s="233"/>
      <c r="AQ132" s="233"/>
      <c r="AR132" s="233"/>
      <c r="AS132" s="233"/>
      <c r="AT132" s="233"/>
      <c r="AU132" s="233"/>
      <c r="AV132" s="229"/>
      <c r="AW132" s="229"/>
      <c r="AX132" s="229"/>
      <c r="AY132" s="229"/>
      <c r="AZ132" s="233"/>
      <c r="BA132" s="227"/>
      <c r="BB132" s="233"/>
      <c r="BC132" s="233"/>
      <c r="BD132" s="233"/>
      <c r="BE132" s="233"/>
      <c r="BF132" s="233"/>
      <c r="BG132" s="233"/>
      <c r="BH132" s="233"/>
      <c r="BI132" s="233"/>
      <c r="BJ132" s="233"/>
      <c r="BK132" s="233"/>
      <c r="BL132" s="233"/>
      <c r="BM132" s="233"/>
      <c r="BN132" s="233"/>
      <c r="BO132" s="233"/>
      <c r="BP132" s="233"/>
      <c r="BQ132" s="233"/>
      <c r="BR132" s="233"/>
      <c r="BS132" s="233"/>
    </row>
    <row r="133" ht="20.25" customHeight="1">
      <c r="A133" s="227"/>
      <c r="B133" s="227"/>
      <c r="C133" s="227"/>
      <c r="D133" s="233"/>
      <c r="E133" s="233"/>
      <c r="F133" s="233"/>
      <c r="G133" s="233"/>
      <c r="H133" s="233"/>
      <c r="I133" s="229"/>
      <c r="J133" s="229"/>
      <c r="K133" s="233"/>
      <c r="L133" s="233"/>
      <c r="M133" s="233"/>
      <c r="N133" s="233"/>
      <c r="O133" s="233"/>
      <c r="P133" s="233"/>
      <c r="Q133" s="229"/>
      <c r="R133" s="229"/>
      <c r="S133" s="229"/>
      <c r="T133" s="233"/>
      <c r="U133" s="240"/>
      <c r="V133" s="240"/>
      <c r="W133" s="233"/>
      <c r="X133" s="233"/>
      <c r="Y133" s="233"/>
      <c r="Z133" s="239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  <c r="AQ133" s="233"/>
      <c r="AR133" s="233"/>
      <c r="AS133" s="233"/>
      <c r="AT133" s="233"/>
      <c r="AU133" s="233"/>
      <c r="AV133" s="229"/>
      <c r="AW133" s="229"/>
      <c r="AX133" s="229"/>
      <c r="AY133" s="229"/>
      <c r="AZ133" s="233"/>
      <c r="BA133" s="227"/>
      <c r="BB133" s="233"/>
      <c r="BC133" s="233"/>
      <c r="BD133" s="233"/>
      <c r="BE133" s="233"/>
      <c r="BF133" s="233"/>
      <c r="BG133" s="233"/>
      <c r="BH133" s="233"/>
      <c r="BI133" s="233"/>
      <c r="BJ133" s="233"/>
      <c r="BK133" s="233"/>
      <c r="BL133" s="233"/>
      <c r="BM133" s="233"/>
      <c r="BN133" s="233"/>
      <c r="BO133" s="233"/>
      <c r="BP133" s="233"/>
      <c r="BQ133" s="233"/>
      <c r="BR133" s="233"/>
      <c r="BS133" s="233"/>
    </row>
    <row r="134" ht="20.25" customHeight="1">
      <c r="A134" s="227"/>
      <c r="B134" s="227"/>
      <c r="C134" s="227"/>
      <c r="D134" s="233"/>
      <c r="E134" s="233"/>
      <c r="F134" s="233"/>
      <c r="G134" s="233"/>
      <c r="H134" s="233"/>
      <c r="I134" s="229"/>
      <c r="J134" s="229"/>
      <c r="K134" s="233"/>
      <c r="L134" s="233"/>
      <c r="M134" s="233"/>
      <c r="N134" s="233"/>
      <c r="O134" s="233"/>
      <c r="P134" s="233"/>
      <c r="Q134" s="229"/>
      <c r="R134" s="229"/>
      <c r="S134" s="229"/>
      <c r="T134" s="233"/>
      <c r="U134" s="240"/>
      <c r="V134" s="240"/>
      <c r="W134" s="233"/>
      <c r="X134" s="233"/>
      <c r="Y134" s="233"/>
      <c r="Z134" s="239"/>
      <c r="AA134" s="233"/>
      <c r="AB134" s="233"/>
      <c r="AC134" s="233"/>
      <c r="AD134" s="233"/>
      <c r="AE134" s="233"/>
      <c r="AF134" s="233"/>
      <c r="AG134" s="233"/>
      <c r="AH134" s="233"/>
      <c r="AI134" s="233"/>
      <c r="AJ134" s="233"/>
      <c r="AK134" s="233"/>
      <c r="AL134" s="233"/>
      <c r="AM134" s="233"/>
      <c r="AN134" s="233"/>
      <c r="AO134" s="233"/>
      <c r="AP134" s="233"/>
      <c r="AQ134" s="233"/>
      <c r="AR134" s="233"/>
      <c r="AS134" s="233"/>
      <c r="AT134" s="233"/>
      <c r="AU134" s="233"/>
      <c r="AV134" s="229"/>
      <c r="AW134" s="229"/>
      <c r="AX134" s="229"/>
      <c r="AY134" s="229"/>
      <c r="AZ134" s="233"/>
      <c r="BA134" s="227"/>
      <c r="BB134" s="233"/>
      <c r="BC134" s="233"/>
      <c r="BD134" s="233"/>
      <c r="BE134" s="233"/>
      <c r="BF134" s="233"/>
      <c r="BG134" s="233"/>
      <c r="BH134" s="233"/>
      <c r="BI134" s="233"/>
      <c r="BJ134" s="233"/>
      <c r="BK134" s="233"/>
      <c r="BL134" s="233"/>
      <c r="BM134" s="233"/>
      <c r="BN134" s="233"/>
      <c r="BO134" s="233"/>
      <c r="BP134" s="233"/>
      <c r="BQ134" s="233"/>
      <c r="BR134" s="233"/>
      <c r="BS134" s="233"/>
    </row>
    <row r="135" ht="20.25" customHeight="1">
      <c r="A135" s="227"/>
      <c r="B135" s="227"/>
      <c r="C135" s="227"/>
      <c r="D135" s="233"/>
      <c r="E135" s="233"/>
      <c r="F135" s="233"/>
      <c r="G135" s="233"/>
      <c r="H135" s="233"/>
      <c r="I135" s="229"/>
      <c r="J135" s="229"/>
      <c r="K135" s="233"/>
      <c r="L135" s="233"/>
      <c r="M135" s="233"/>
      <c r="N135" s="233"/>
      <c r="O135" s="233"/>
      <c r="P135" s="233"/>
      <c r="Q135" s="229"/>
      <c r="R135" s="229"/>
      <c r="S135" s="229"/>
      <c r="T135" s="233"/>
      <c r="U135" s="240"/>
      <c r="V135" s="240"/>
      <c r="W135" s="233"/>
      <c r="X135" s="233"/>
      <c r="Y135" s="233"/>
      <c r="Z135" s="239"/>
      <c r="AA135" s="233"/>
      <c r="AB135" s="233"/>
      <c r="AC135" s="233"/>
      <c r="AD135" s="233"/>
      <c r="AE135" s="233"/>
      <c r="AF135" s="233"/>
      <c r="AG135" s="233"/>
      <c r="AH135" s="233"/>
      <c r="AI135" s="233"/>
      <c r="AJ135" s="233"/>
      <c r="AK135" s="233"/>
      <c r="AL135" s="233"/>
      <c r="AM135" s="233"/>
      <c r="AN135" s="233"/>
      <c r="AO135" s="233"/>
      <c r="AP135" s="233"/>
      <c r="AQ135" s="233"/>
      <c r="AR135" s="233"/>
      <c r="AS135" s="233"/>
      <c r="AT135" s="233"/>
      <c r="AU135" s="233"/>
      <c r="AV135" s="229"/>
      <c r="AW135" s="229"/>
      <c r="AX135" s="229"/>
      <c r="AY135" s="229"/>
      <c r="AZ135" s="233"/>
      <c r="BA135" s="227"/>
      <c r="BB135" s="233"/>
      <c r="BC135" s="233"/>
      <c r="BD135" s="233"/>
      <c r="BE135" s="233"/>
      <c r="BF135" s="233"/>
      <c r="BG135" s="233"/>
      <c r="BH135" s="233"/>
      <c r="BI135" s="233"/>
      <c r="BJ135" s="233"/>
      <c r="BK135" s="233"/>
      <c r="BL135" s="233"/>
      <c r="BM135" s="233"/>
      <c r="BN135" s="233"/>
      <c r="BO135" s="233"/>
      <c r="BP135" s="233"/>
      <c r="BQ135" s="233"/>
      <c r="BR135" s="233"/>
      <c r="BS135" s="233"/>
    </row>
    <row r="136" ht="20.25" customHeight="1">
      <c r="A136" s="227"/>
      <c r="B136" s="227"/>
      <c r="C136" s="227"/>
      <c r="D136" s="233"/>
      <c r="E136" s="233"/>
      <c r="F136" s="233"/>
      <c r="G136" s="233"/>
      <c r="H136" s="233"/>
      <c r="I136" s="229"/>
      <c r="J136" s="229"/>
      <c r="K136" s="233"/>
      <c r="L136" s="233"/>
      <c r="M136" s="233"/>
      <c r="N136" s="233"/>
      <c r="O136" s="233"/>
      <c r="P136" s="233"/>
      <c r="Q136" s="229"/>
      <c r="R136" s="229"/>
      <c r="S136" s="229"/>
      <c r="T136" s="233"/>
      <c r="U136" s="240"/>
      <c r="V136" s="240"/>
      <c r="W136" s="233"/>
      <c r="X136" s="233"/>
      <c r="Y136" s="233"/>
      <c r="Z136" s="239"/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233"/>
      <c r="AL136" s="233"/>
      <c r="AM136" s="233"/>
      <c r="AN136" s="233"/>
      <c r="AO136" s="233"/>
      <c r="AP136" s="233"/>
      <c r="AQ136" s="233"/>
      <c r="AR136" s="233"/>
      <c r="AS136" s="233"/>
      <c r="AT136" s="233"/>
      <c r="AU136" s="233"/>
      <c r="AV136" s="229"/>
      <c r="AW136" s="229"/>
      <c r="AX136" s="229"/>
      <c r="AY136" s="229"/>
      <c r="AZ136" s="233"/>
      <c r="BA136" s="227"/>
      <c r="BB136" s="233"/>
      <c r="BC136" s="233"/>
      <c r="BD136" s="233"/>
      <c r="BE136" s="233"/>
      <c r="BF136" s="233"/>
      <c r="BG136" s="233"/>
      <c r="BH136" s="233"/>
      <c r="BI136" s="233"/>
      <c r="BJ136" s="233"/>
      <c r="BK136" s="233"/>
      <c r="BL136" s="233"/>
      <c r="BM136" s="233"/>
      <c r="BN136" s="233"/>
      <c r="BO136" s="233"/>
      <c r="BP136" s="233"/>
      <c r="BQ136" s="233"/>
      <c r="BR136" s="233"/>
      <c r="BS136" s="233"/>
    </row>
    <row r="137" ht="20.25" customHeight="1">
      <c r="A137" s="227"/>
      <c r="B137" s="227"/>
      <c r="C137" s="227"/>
      <c r="D137" s="233"/>
      <c r="E137" s="233"/>
      <c r="F137" s="233"/>
      <c r="G137" s="233"/>
      <c r="H137" s="233"/>
      <c r="I137" s="229"/>
      <c r="J137" s="229"/>
      <c r="K137" s="233"/>
      <c r="L137" s="233"/>
      <c r="M137" s="233"/>
      <c r="N137" s="233"/>
      <c r="O137" s="233"/>
      <c r="P137" s="233"/>
      <c r="Q137" s="229"/>
      <c r="R137" s="229"/>
      <c r="S137" s="229"/>
      <c r="T137" s="233"/>
      <c r="U137" s="240"/>
      <c r="V137" s="240"/>
      <c r="W137" s="233"/>
      <c r="X137" s="233"/>
      <c r="Y137" s="233"/>
      <c r="Z137" s="239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  <c r="AP137" s="233"/>
      <c r="AQ137" s="233"/>
      <c r="AR137" s="233"/>
      <c r="AS137" s="233"/>
      <c r="AT137" s="233"/>
      <c r="AU137" s="233"/>
      <c r="AV137" s="229"/>
      <c r="AW137" s="229"/>
      <c r="AX137" s="229"/>
      <c r="AY137" s="229"/>
      <c r="AZ137" s="233"/>
      <c r="BA137" s="227"/>
      <c r="BB137" s="233"/>
      <c r="BC137" s="233"/>
      <c r="BD137" s="233"/>
      <c r="BE137" s="233"/>
      <c r="BF137" s="233"/>
      <c r="BG137" s="233"/>
      <c r="BH137" s="233"/>
      <c r="BI137" s="233"/>
      <c r="BJ137" s="233"/>
      <c r="BK137" s="233"/>
      <c r="BL137" s="233"/>
      <c r="BM137" s="233"/>
      <c r="BN137" s="233"/>
      <c r="BO137" s="233"/>
      <c r="BP137" s="233"/>
      <c r="BQ137" s="233"/>
      <c r="BR137" s="233"/>
      <c r="BS137" s="233"/>
    </row>
    <row r="138" ht="20.25" customHeight="1">
      <c r="A138" s="227"/>
      <c r="B138" s="227"/>
      <c r="C138" s="227"/>
      <c r="D138" s="233"/>
      <c r="E138" s="233"/>
      <c r="F138" s="233"/>
      <c r="G138" s="233"/>
      <c r="H138" s="233"/>
      <c r="I138" s="229"/>
      <c r="J138" s="229"/>
      <c r="K138" s="233"/>
      <c r="L138" s="233"/>
      <c r="M138" s="233"/>
      <c r="N138" s="233"/>
      <c r="O138" s="233"/>
      <c r="P138" s="233"/>
      <c r="Q138" s="229"/>
      <c r="R138" s="229"/>
      <c r="S138" s="229"/>
      <c r="T138" s="233"/>
      <c r="U138" s="240"/>
      <c r="V138" s="240"/>
      <c r="W138" s="233"/>
      <c r="X138" s="233"/>
      <c r="Y138" s="233"/>
      <c r="Z138" s="239"/>
      <c r="AA138" s="233"/>
      <c r="AB138" s="233"/>
      <c r="AC138" s="233"/>
      <c r="AD138" s="233"/>
      <c r="AE138" s="233"/>
      <c r="AF138" s="233"/>
      <c r="AG138" s="233"/>
      <c r="AH138" s="233"/>
      <c r="AI138" s="233"/>
      <c r="AJ138" s="233"/>
      <c r="AK138" s="233"/>
      <c r="AL138" s="233"/>
      <c r="AM138" s="233"/>
      <c r="AN138" s="233"/>
      <c r="AO138" s="233"/>
      <c r="AP138" s="233"/>
      <c r="AQ138" s="233"/>
      <c r="AR138" s="233"/>
      <c r="AS138" s="233"/>
      <c r="AT138" s="233"/>
      <c r="AU138" s="233"/>
      <c r="AV138" s="229"/>
      <c r="AW138" s="229"/>
      <c r="AX138" s="229"/>
      <c r="AY138" s="229"/>
      <c r="AZ138" s="233"/>
      <c r="BA138" s="227"/>
      <c r="BB138" s="233"/>
      <c r="BC138" s="233"/>
      <c r="BD138" s="233"/>
      <c r="BE138" s="233"/>
      <c r="BF138" s="233"/>
      <c r="BG138" s="233"/>
      <c r="BH138" s="233"/>
      <c r="BI138" s="233"/>
      <c r="BJ138" s="233"/>
      <c r="BK138" s="233"/>
      <c r="BL138" s="233"/>
      <c r="BM138" s="233"/>
      <c r="BN138" s="233"/>
      <c r="BO138" s="233"/>
      <c r="BP138" s="233"/>
      <c r="BQ138" s="233"/>
      <c r="BR138" s="233"/>
      <c r="BS138" s="233"/>
    </row>
    <row r="139" ht="20.25" customHeight="1">
      <c r="A139" s="227"/>
      <c r="B139" s="227"/>
      <c r="C139" s="227"/>
      <c r="D139" s="233"/>
      <c r="E139" s="233"/>
      <c r="F139" s="233"/>
      <c r="G139" s="233"/>
      <c r="H139" s="233"/>
      <c r="I139" s="229"/>
      <c r="J139" s="229"/>
      <c r="K139" s="233"/>
      <c r="L139" s="233"/>
      <c r="M139" s="233"/>
      <c r="N139" s="233"/>
      <c r="O139" s="233"/>
      <c r="P139" s="233"/>
      <c r="Q139" s="229"/>
      <c r="R139" s="229"/>
      <c r="S139" s="229"/>
      <c r="T139" s="233"/>
      <c r="U139" s="240"/>
      <c r="V139" s="240"/>
      <c r="W139" s="233"/>
      <c r="X139" s="233"/>
      <c r="Y139" s="233"/>
      <c r="Z139" s="239"/>
      <c r="AA139" s="233"/>
      <c r="AB139" s="233"/>
      <c r="AC139" s="233"/>
      <c r="AD139" s="233"/>
      <c r="AE139" s="233"/>
      <c r="AF139" s="233"/>
      <c r="AG139" s="233"/>
      <c r="AH139" s="233"/>
      <c r="AI139" s="233"/>
      <c r="AJ139" s="233"/>
      <c r="AK139" s="233"/>
      <c r="AL139" s="233"/>
      <c r="AM139" s="233"/>
      <c r="AN139" s="233"/>
      <c r="AO139" s="233"/>
      <c r="AP139" s="233"/>
      <c r="AQ139" s="233"/>
      <c r="AR139" s="233"/>
      <c r="AS139" s="233"/>
      <c r="AT139" s="233"/>
      <c r="AU139" s="233"/>
      <c r="AV139" s="229"/>
      <c r="AW139" s="229"/>
      <c r="AX139" s="229"/>
      <c r="AY139" s="229"/>
      <c r="AZ139" s="233"/>
      <c r="BA139" s="227"/>
      <c r="BB139" s="233"/>
      <c r="BC139" s="233"/>
      <c r="BD139" s="233"/>
      <c r="BE139" s="233"/>
      <c r="BF139" s="233"/>
      <c r="BG139" s="233"/>
      <c r="BH139" s="233"/>
      <c r="BI139" s="233"/>
      <c r="BJ139" s="233"/>
      <c r="BK139" s="233"/>
      <c r="BL139" s="233"/>
      <c r="BM139" s="233"/>
      <c r="BN139" s="233"/>
      <c r="BO139" s="233"/>
      <c r="BP139" s="233"/>
      <c r="BQ139" s="233"/>
      <c r="BR139" s="233"/>
      <c r="BS139" s="233"/>
    </row>
    <row r="140" ht="20.25" customHeight="1">
      <c r="A140" s="227"/>
      <c r="B140" s="227"/>
      <c r="C140" s="227"/>
      <c r="D140" s="233"/>
      <c r="E140" s="233"/>
      <c r="F140" s="233"/>
      <c r="G140" s="233"/>
      <c r="H140" s="233"/>
      <c r="I140" s="229"/>
      <c r="J140" s="229"/>
      <c r="K140" s="233"/>
      <c r="L140" s="233"/>
      <c r="M140" s="233"/>
      <c r="N140" s="233"/>
      <c r="O140" s="233"/>
      <c r="P140" s="233"/>
      <c r="Q140" s="229"/>
      <c r="R140" s="229"/>
      <c r="S140" s="229"/>
      <c r="T140" s="233"/>
      <c r="U140" s="240"/>
      <c r="V140" s="240"/>
      <c r="W140" s="233"/>
      <c r="X140" s="233"/>
      <c r="Y140" s="233"/>
      <c r="Z140" s="239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  <c r="AP140" s="233"/>
      <c r="AQ140" s="233"/>
      <c r="AR140" s="233"/>
      <c r="AS140" s="233"/>
      <c r="AT140" s="233"/>
      <c r="AU140" s="233"/>
      <c r="AV140" s="229"/>
      <c r="AW140" s="229"/>
      <c r="AX140" s="229"/>
      <c r="AY140" s="229"/>
      <c r="AZ140" s="233"/>
      <c r="BA140" s="227"/>
      <c r="BB140" s="233"/>
      <c r="BC140" s="233"/>
      <c r="BD140" s="233"/>
      <c r="BE140" s="233"/>
      <c r="BF140" s="233"/>
      <c r="BG140" s="233"/>
      <c r="BH140" s="233"/>
      <c r="BI140" s="233"/>
      <c r="BJ140" s="233"/>
      <c r="BK140" s="233"/>
      <c r="BL140" s="233"/>
      <c r="BM140" s="233"/>
      <c r="BN140" s="233"/>
      <c r="BO140" s="233"/>
      <c r="BP140" s="233"/>
      <c r="BQ140" s="233"/>
      <c r="BR140" s="233"/>
      <c r="BS140" s="233"/>
    </row>
    <row r="141" ht="20.25" customHeight="1">
      <c r="A141" s="227"/>
      <c r="B141" s="227"/>
      <c r="C141" s="227"/>
      <c r="D141" s="233"/>
      <c r="E141" s="233"/>
      <c r="F141" s="233"/>
      <c r="G141" s="233"/>
      <c r="H141" s="233"/>
      <c r="I141" s="229"/>
      <c r="J141" s="229"/>
      <c r="K141" s="233"/>
      <c r="L141" s="233"/>
      <c r="M141" s="233"/>
      <c r="N141" s="233"/>
      <c r="O141" s="233"/>
      <c r="P141" s="233"/>
      <c r="Q141" s="229"/>
      <c r="R141" s="229"/>
      <c r="S141" s="229"/>
      <c r="T141" s="233"/>
      <c r="U141" s="240"/>
      <c r="V141" s="240"/>
      <c r="W141" s="233"/>
      <c r="X141" s="233"/>
      <c r="Y141" s="233"/>
      <c r="Z141" s="239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  <c r="AP141" s="233"/>
      <c r="AQ141" s="233"/>
      <c r="AR141" s="233"/>
      <c r="AS141" s="233"/>
      <c r="AT141" s="233"/>
      <c r="AU141" s="233"/>
      <c r="AV141" s="229"/>
      <c r="AW141" s="229"/>
      <c r="AX141" s="229"/>
      <c r="AY141" s="229"/>
      <c r="AZ141" s="233"/>
      <c r="BA141" s="227"/>
      <c r="BB141" s="233"/>
      <c r="BC141" s="233"/>
      <c r="BD141" s="233"/>
      <c r="BE141" s="233"/>
      <c r="BF141" s="233"/>
      <c r="BG141" s="233"/>
      <c r="BH141" s="233"/>
      <c r="BI141" s="233"/>
      <c r="BJ141" s="233"/>
      <c r="BK141" s="233"/>
      <c r="BL141" s="233"/>
      <c r="BM141" s="233"/>
      <c r="BN141" s="233"/>
      <c r="BO141" s="233"/>
      <c r="BP141" s="233"/>
      <c r="BQ141" s="233"/>
      <c r="BR141" s="233"/>
      <c r="BS141" s="233"/>
    </row>
    <row r="142" ht="20.25" customHeight="1">
      <c r="A142" s="227"/>
      <c r="B142" s="227"/>
      <c r="C142" s="227"/>
      <c r="D142" s="233"/>
      <c r="E142" s="233"/>
      <c r="F142" s="233"/>
      <c r="G142" s="233"/>
      <c r="H142" s="233"/>
      <c r="I142" s="229"/>
      <c r="J142" s="229"/>
      <c r="K142" s="233"/>
      <c r="L142" s="233"/>
      <c r="M142" s="233"/>
      <c r="N142" s="233"/>
      <c r="O142" s="233"/>
      <c r="P142" s="233"/>
      <c r="Q142" s="229"/>
      <c r="R142" s="229"/>
      <c r="S142" s="229"/>
      <c r="T142" s="233"/>
      <c r="U142" s="240"/>
      <c r="V142" s="240"/>
      <c r="W142" s="233"/>
      <c r="X142" s="233"/>
      <c r="Y142" s="233"/>
      <c r="Z142" s="239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29"/>
      <c r="AW142" s="229"/>
      <c r="AX142" s="229"/>
      <c r="AY142" s="229"/>
      <c r="AZ142" s="233"/>
      <c r="BA142" s="227"/>
      <c r="BB142" s="233"/>
      <c r="BC142" s="233"/>
      <c r="BD142" s="233"/>
      <c r="BE142" s="233"/>
      <c r="BF142" s="233"/>
      <c r="BG142" s="233"/>
      <c r="BH142" s="233"/>
      <c r="BI142" s="233"/>
      <c r="BJ142" s="233"/>
      <c r="BK142" s="233"/>
      <c r="BL142" s="233"/>
      <c r="BM142" s="233"/>
      <c r="BN142" s="233"/>
      <c r="BO142" s="233"/>
      <c r="BP142" s="233"/>
      <c r="BQ142" s="233"/>
      <c r="BR142" s="233"/>
      <c r="BS142" s="233"/>
    </row>
    <row r="143" ht="20.25" customHeight="1">
      <c r="A143" s="227"/>
      <c r="B143" s="227"/>
      <c r="C143" s="227"/>
      <c r="D143" s="233"/>
      <c r="E143" s="233"/>
      <c r="F143" s="233"/>
      <c r="G143" s="233"/>
      <c r="H143" s="233"/>
      <c r="I143" s="229"/>
      <c r="J143" s="229"/>
      <c r="K143" s="233"/>
      <c r="L143" s="233"/>
      <c r="M143" s="233"/>
      <c r="N143" s="233"/>
      <c r="O143" s="233"/>
      <c r="P143" s="233"/>
      <c r="Q143" s="229"/>
      <c r="R143" s="229"/>
      <c r="S143" s="229"/>
      <c r="T143" s="233"/>
      <c r="U143" s="240"/>
      <c r="V143" s="240"/>
      <c r="W143" s="233"/>
      <c r="X143" s="233"/>
      <c r="Y143" s="233"/>
      <c r="Z143" s="239"/>
      <c r="AA143" s="233"/>
      <c r="AB143" s="233"/>
      <c r="AC143" s="233"/>
      <c r="AD143" s="233"/>
      <c r="AE143" s="233"/>
      <c r="AF143" s="233"/>
      <c r="AG143" s="233"/>
      <c r="AH143" s="233"/>
      <c r="AI143" s="233"/>
      <c r="AJ143" s="233"/>
      <c r="AK143" s="233"/>
      <c r="AL143" s="233"/>
      <c r="AM143" s="233"/>
      <c r="AN143" s="233"/>
      <c r="AO143" s="233"/>
      <c r="AP143" s="233"/>
      <c r="AQ143" s="233"/>
      <c r="AR143" s="233"/>
      <c r="AS143" s="233"/>
      <c r="AT143" s="233"/>
      <c r="AU143" s="233"/>
      <c r="AV143" s="229"/>
      <c r="AW143" s="229"/>
      <c r="AX143" s="229"/>
      <c r="AY143" s="229"/>
      <c r="AZ143" s="233"/>
      <c r="BA143" s="227"/>
      <c r="BB143" s="233"/>
      <c r="BC143" s="233"/>
      <c r="BD143" s="233"/>
      <c r="BE143" s="233"/>
      <c r="BF143" s="233"/>
      <c r="BG143" s="233"/>
      <c r="BH143" s="233"/>
      <c r="BI143" s="233"/>
      <c r="BJ143" s="233"/>
      <c r="BK143" s="233"/>
      <c r="BL143" s="233"/>
      <c r="BM143" s="233"/>
      <c r="BN143" s="233"/>
      <c r="BO143" s="233"/>
      <c r="BP143" s="233"/>
      <c r="BQ143" s="233"/>
      <c r="BR143" s="233"/>
      <c r="BS143" s="233"/>
    </row>
    <row r="144" ht="20.25" customHeight="1">
      <c r="A144" s="227"/>
      <c r="B144" s="227"/>
      <c r="C144" s="227"/>
      <c r="D144" s="233"/>
      <c r="E144" s="233"/>
      <c r="F144" s="233"/>
      <c r="G144" s="233"/>
      <c r="H144" s="233"/>
      <c r="I144" s="229"/>
      <c r="J144" s="229"/>
      <c r="K144" s="233"/>
      <c r="L144" s="233"/>
      <c r="M144" s="233"/>
      <c r="N144" s="233"/>
      <c r="O144" s="233"/>
      <c r="P144" s="233"/>
      <c r="Q144" s="229"/>
      <c r="R144" s="229"/>
      <c r="S144" s="229"/>
      <c r="T144" s="233"/>
      <c r="U144" s="240"/>
      <c r="V144" s="240"/>
      <c r="W144" s="233"/>
      <c r="X144" s="233"/>
      <c r="Y144" s="233"/>
      <c r="Z144" s="239"/>
      <c r="AA144" s="233"/>
      <c r="AB144" s="233"/>
      <c r="AC144" s="233"/>
      <c r="AD144" s="233"/>
      <c r="AE144" s="233"/>
      <c r="AF144" s="233"/>
      <c r="AG144" s="233"/>
      <c r="AH144" s="233"/>
      <c r="AI144" s="233"/>
      <c r="AJ144" s="233"/>
      <c r="AK144" s="233"/>
      <c r="AL144" s="233"/>
      <c r="AM144" s="233"/>
      <c r="AN144" s="233"/>
      <c r="AO144" s="233"/>
      <c r="AP144" s="233"/>
      <c r="AQ144" s="233"/>
      <c r="AR144" s="233"/>
      <c r="AS144" s="233"/>
      <c r="AT144" s="233"/>
      <c r="AU144" s="233"/>
      <c r="AV144" s="229"/>
      <c r="AW144" s="229"/>
      <c r="AX144" s="229"/>
      <c r="AY144" s="229"/>
      <c r="AZ144" s="233"/>
      <c r="BA144" s="227"/>
      <c r="BB144" s="233"/>
      <c r="BC144" s="233"/>
      <c r="BD144" s="233"/>
      <c r="BE144" s="233"/>
      <c r="BF144" s="233"/>
      <c r="BG144" s="233"/>
      <c r="BH144" s="233"/>
      <c r="BI144" s="233"/>
      <c r="BJ144" s="233"/>
      <c r="BK144" s="233"/>
      <c r="BL144" s="233"/>
      <c r="BM144" s="233"/>
      <c r="BN144" s="233"/>
      <c r="BO144" s="233"/>
      <c r="BP144" s="233"/>
      <c r="BQ144" s="233"/>
      <c r="BR144" s="233"/>
      <c r="BS144" s="233"/>
    </row>
    <row r="145" ht="20.25" customHeight="1">
      <c r="A145" s="227"/>
      <c r="B145" s="227"/>
      <c r="C145" s="227"/>
      <c r="D145" s="233"/>
      <c r="E145" s="233"/>
      <c r="F145" s="233"/>
      <c r="G145" s="233"/>
      <c r="H145" s="233"/>
      <c r="I145" s="229"/>
      <c r="J145" s="229"/>
      <c r="K145" s="233"/>
      <c r="L145" s="233"/>
      <c r="M145" s="233"/>
      <c r="N145" s="233"/>
      <c r="O145" s="233"/>
      <c r="P145" s="233"/>
      <c r="Q145" s="229"/>
      <c r="R145" s="229"/>
      <c r="S145" s="229"/>
      <c r="T145" s="233"/>
      <c r="U145" s="240"/>
      <c r="V145" s="240"/>
      <c r="W145" s="233"/>
      <c r="X145" s="233"/>
      <c r="Y145" s="233"/>
      <c r="Z145" s="239"/>
      <c r="AA145" s="233"/>
      <c r="AB145" s="233"/>
      <c r="AC145" s="233"/>
      <c r="AD145" s="233"/>
      <c r="AE145" s="233"/>
      <c r="AF145" s="233"/>
      <c r="AG145" s="233"/>
      <c r="AH145" s="233"/>
      <c r="AI145" s="233"/>
      <c r="AJ145" s="233"/>
      <c r="AK145" s="233"/>
      <c r="AL145" s="233"/>
      <c r="AM145" s="233"/>
      <c r="AN145" s="233"/>
      <c r="AO145" s="233"/>
      <c r="AP145" s="233"/>
      <c r="AQ145" s="233"/>
      <c r="AR145" s="233"/>
      <c r="AS145" s="233"/>
      <c r="AT145" s="233"/>
      <c r="AU145" s="233"/>
      <c r="AV145" s="229"/>
      <c r="AW145" s="229"/>
      <c r="AX145" s="229"/>
      <c r="AY145" s="229"/>
      <c r="AZ145" s="233"/>
      <c r="BA145" s="227"/>
      <c r="BB145" s="233"/>
      <c r="BC145" s="233"/>
      <c r="BD145" s="233"/>
      <c r="BE145" s="233"/>
      <c r="BF145" s="233"/>
      <c r="BG145" s="233"/>
      <c r="BH145" s="233"/>
      <c r="BI145" s="233"/>
      <c r="BJ145" s="233"/>
      <c r="BK145" s="233"/>
      <c r="BL145" s="233"/>
      <c r="BM145" s="233"/>
      <c r="BN145" s="233"/>
      <c r="BO145" s="233"/>
      <c r="BP145" s="233"/>
      <c r="BQ145" s="233"/>
      <c r="BR145" s="233"/>
      <c r="BS145" s="233"/>
    </row>
    <row r="146" ht="20.25" customHeight="1">
      <c r="A146" s="227"/>
      <c r="B146" s="227"/>
      <c r="C146" s="227"/>
      <c r="D146" s="233"/>
      <c r="E146" s="233"/>
      <c r="F146" s="233"/>
      <c r="G146" s="233"/>
      <c r="H146" s="233"/>
      <c r="I146" s="229"/>
      <c r="J146" s="229"/>
      <c r="K146" s="233"/>
      <c r="L146" s="233"/>
      <c r="M146" s="233"/>
      <c r="N146" s="233"/>
      <c r="O146" s="233"/>
      <c r="P146" s="233"/>
      <c r="Q146" s="229"/>
      <c r="R146" s="229"/>
      <c r="S146" s="229"/>
      <c r="T146" s="233"/>
      <c r="U146" s="240"/>
      <c r="V146" s="240"/>
      <c r="W146" s="233"/>
      <c r="X146" s="233"/>
      <c r="Y146" s="233"/>
      <c r="Z146" s="239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  <c r="AP146" s="233"/>
      <c r="AQ146" s="233"/>
      <c r="AR146" s="233"/>
      <c r="AS146" s="233"/>
      <c r="AT146" s="233"/>
      <c r="AU146" s="233"/>
      <c r="AV146" s="229"/>
      <c r="AW146" s="229"/>
      <c r="AX146" s="229"/>
      <c r="AY146" s="229"/>
      <c r="AZ146" s="233"/>
      <c r="BA146" s="227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3"/>
      <c r="BQ146" s="233"/>
      <c r="BR146" s="233"/>
      <c r="BS146" s="233"/>
    </row>
    <row r="147" ht="20.25" customHeight="1">
      <c r="A147" s="227"/>
      <c r="B147" s="227"/>
      <c r="C147" s="227"/>
      <c r="D147" s="233"/>
      <c r="E147" s="233"/>
      <c r="F147" s="233"/>
      <c r="G147" s="233"/>
      <c r="H147" s="233"/>
      <c r="I147" s="229"/>
      <c r="J147" s="229"/>
      <c r="K147" s="233"/>
      <c r="L147" s="233"/>
      <c r="M147" s="233"/>
      <c r="N147" s="233"/>
      <c r="O147" s="233"/>
      <c r="P147" s="233"/>
      <c r="Q147" s="229"/>
      <c r="R147" s="229"/>
      <c r="S147" s="229"/>
      <c r="T147" s="233"/>
      <c r="U147" s="240"/>
      <c r="V147" s="240"/>
      <c r="W147" s="233"/>
      <c r="X147" s="233"/>
      <c r="Y147" s="233"/>
      <c r="Z147" s="239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3"/>
      <c r="AK147" s="233"/>
      <c r="AL147" s="233"/>
      <c r="AM147" s="233"/>
      <c r="AN147" s="233"/>
      <c r="AO147" s="233"/>
      <c r="AP147" s="233"/>
      <c r="AQ147" s="233"/>
      <c r="AR147" s="233"/>
      <c r="AS147" s="233"/>
      <c r="AT147" s="233"/>
      <c r="AU147" s="233"/>
      <c r="AV147" s="229"/>
      <c r="AW147" s="229"/>
      <c r="AX147" s="229"/>
      <c r="AY147" s="229"/>
      <c r="AZ147" s="233"/>
      <c r="BA147" s="227"/>
      <c r="BB147" s="233"/>
      <c r="BC147" s="233"/>
      <c r="BD147" s="233"/>
      <c r="BE147" s="233"/>
      <c r="BF147" s="233"/>
      <c r="BG147" s="233"/>
      <c r="BH147" s="233"/>
      <c r="BI147" s="233"/>
      <c r="BJ147" s="233"/>
      <c r="BK147" s="233"/>
      <c r="BL147" s="233"/>
      <c r="BM147" s="233"/>
      <c r="BN147" s="233"/>
      <c r="BO147" s="233"/>
      <c r="BP147" s="233"/>
      <c r="BQ147" s="233"/>
      <c r="BR147" s="233"/>
      <c r="BS147" s="233"/>
    </row>
    <row r="148" ht="20.25" customHeight="1">
      <c r="A148" s="227"/>
      <c r="B148" s="227"/>
      <c r="C148" s="227"/>
      <c r="D148" s="233"/>
      <c r="E148" s="233"/>
      <c r="F148" s="233"/>
      <c r="G148" s="233"/>
      <c r="H148" s="233"/>
      <c r="I148" s="229"/>
      <c r="J148" s="229"/>
      <c r="K148" s="233"/>
      <c r="L148" s="233"/>
      <c r="M148" s="233"/>
      <c r="N148" s="233"/>
      <c r="O148" s="233"/>
      <c r="P148" s="233"/>
      <c r="Q148" s="229"/>
      <c r="R148" s="229"/>
      <c r="S148" s="229"/>
      <c r="T148" s="233"/>
      <c r="U148" s="240"/>
      <c r="V148" s="240"/>
      <c r="W148" s="233"/>
      <c r="X148" s="233"/>
      <c r="Y148" s="233"/>
      <c r="Z148" s="239"/>
      <c r="AA148" s="233"/>
      <c r="AB148" s="233"/>
      <c r="AC148" s="233"/>
      <c r="AD148" s="233"/>
      <c r="AE148" s="233"/>
      <c r="AF148" s="233"/>
      <c r="AG148" s="233"/>
      <c r="AH148" s="233"/>
      <c r="AI148" s="233"/>
      <c r="AJ148" s="233"/>
      <c r="AK148" s="233"/>
      <c r="AL148" s="233"/>
      <c r="AM148" s="233"/>
      <c r="AN148" s="233"/>
      <c r="AO148" s="233"/>
      <c r="AP148" s="233"/>
      <c r="AQ148" s="233"/>
      <c r="AR148" s="233"/>
      <c r="AS148" s="233"/>
      <c r="AT148" s="233"/>
      <c r="AU148" s="233"/>
      <c r="AV148" s="229"/>
      <c r="AW148" s="229"/>
      <c r="AX148" s="229"/>
      <c r="AY148" s="229"/>
      <c r="AZ148" s="233"/>
      <c r="BA148" s="227"/>
      <c r="BB148" s="233"/>
      <c r="BC148" s="233"/>
      <c r="BD148" s="233"/>
      <c r="BE148" s="233"/>
      <c r="BF148" s="233"/>
      <c r="BG148" s="233"/>
      <c r="BH148" s="233"/>
      <c r="BI148" s="233"/>
      <c r="BJ148" s="233"/>
      <c r="BK148" s="233"/>
      <c r="BL148" s="233"/>
      <c r="BM148" s="233"/>
      <c r="BN148" s="233"/>
      <c r="BO148" s="233"/>
      <c r="BP148" s="233"/>
      <c r="BQ148" s="233"/>
      <c r="BR148" s="233"/>
      <c r="BS148" s="233"/>
    </row>
    <row r="149" ht="20.25" customHeight="1">
      <c r="A149" s="227"/>
      <c r="B149" s="227"/>
      <c r="C149" s="227"/>
      <c r="D149" s="233"/>
      <c r="E149" s="233"/>
      <c r="F149" s="233"/>
      <c r="G149" s="233"/>
      <c r="H149" s="233"/>
      <c r="I149" s="229"/>
      <c r="J149" s="229"/>
      <c r="K149" s="233"/>
      <c r="L149" s="233"/>
      <c r="M149" s="233"/>
      <c r="N149" s="233"/>
      <c r="O149" s="233"/>
      <c r="P149" s="233"/>
      <c r="Q149" s="229"/>
      <c r="R149" s="229"/>
      <c r="S149" s="229"/>
      <c r="T149" s="233"/>
      <c r="U149" s="240"/>
      <c r="V149" s="240"/>
      <c r="W149" s="233"/>
      <c r="X149" s="233"/>
      <c r="Y149" s="233"/>
      <c r="Z149" s="239"/>
      <c r="AA149" s="233"/>
      <c r="AB149" s="233"/>
      <c r="AC149" s="233"/>
      <c r="AD149" s="233"/>
      <c r="AE149" s="233"/>
      <c r="AF149" s="233"/>
      <c r="AG149" s="233"/>
      <c r="AH149" s="233"/>
      <c r="AI149" s="233"/>
      <c r="AJ149" s="233"/>
      <c r="AK149" s="233"/>
      <c r="AL149" s="233"/>
      <c r="AM149" s="233"/>
      <c r="AN149" s="233"/>
      <c r="AO149" s="233"/>
      <c r="AP149" s="233"/>
      <c r="AQ149" s="233"/>
      <c r="AR149" s="233"/>
      <c r="AS149" s="233"/>
      <c r="AT149" s="233"/>
      <c r="AU149" s="233"/>
      <c r="AV149" s="229"/>
      <c r="AW149" s="229"/>
      <c r="AX149" s="229"/>
      <c r="AY149" s="229"/>
      <c r="AZ149" s="233"/>
      <c r="BA149" s="227"/>
      <c r="BB149" s="233"/>
      <c r="BC149" s="233"/>
      <c r="BD149" s="233"/>
      <c r="BE149" s="233"/>
      <c r="BF149" s="233"/>
      <c r="BG149" s="233"/>
      <c r="BH149" s="233"/>
      <c r="BI149" s="233"/>
      <c r="BJ149" s="233"/>
      <c r="BK149" s="233"/>
      <c r="BL149" s="233"/>
      <c r="BM149" s="233"/>
      <c r="BN149" s="233"/>
      <c r="BO149" s="233"/>
      <c r="BP149" s="233"/>
      <c r="BQ149" s="233"/>
      <c r="BR149" s="233"/>
      <c r="BS149" s="233"/>
    </row>
    <row r="150" ht="20.25" customHeight="1">
      <c r="A150" s="227"/>
      <c r="B150" s="227"/>
      <c r="C150" s="227"/>
      <c r="D150" s="233"/>
      <c r="E150" s="233"/>
      <c r="F150" s="233"/>
      <c r="G150" s="233"/>
      <c r="H150" s="233"/>
      <c r="I150" s="229"/>
      <c r="J150" s="229"/>
      <c r="K150" s="233"/>
      <c r="L150" s="233"/>
      <c r="M150" s="233"/>
      <c r="N150" s="233"/>
      <c r="O150" s="233"/>
      <c r="P150" s="233"/>
      <c r="Q150" s="229"/>
      <c r="R150" s="229"/>
      <c r="S150" s="229"/>
      <c r="T150" s="233"/>
      <c r="U150" s="240"/>
      <c r="V150" s="240"/>
      <c r="W150" s="233"/>
      <c r="X150" s="233"/>
      <c r="Y150" s="233"/>
      <c r="Z150" s="239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3"/>
      <c r="AT150" s="233"/>
      <c r="AU150" s="233"/>
      <c r="AV150" s="229"/>
      <c r="AW150" s="229"/>
      <c r="AX150" s="229"/>
      <c r="AY150" s="229"/>
      <c r="AZ150" s="233"/>
      <c r="BA150" s="227"/>
      <c r="BB150" s="233"/>
      <c r="BC150" s="233"/>
      <c r="BD150" s="233"/>
      <c r="BE150" s="233"/>
      <c r="BF150" s="233"/>
      <c r="BG150" s="233"/>
      <c r="BH150" s="233"/>
      <c r="BI150" s="233"/>
      <c r="BJ150" s="233"/>
      <c r="BK150" s="233"/>
      <c r="BL150" s="233"/>
      <c r="BM150" s="233"/>
      <c r="BN150" s="233"/>
      <c r="BO150" s="233"/>
      <c r="BP150" s="233"/>
      <c r="BQ150" s="233"/>
      <c r="BR150" s="233"/>
      <c r="BS150" s="233"/>
    </row>
    <row r="151" ht="20.25" customHeight="1">
      <c r="A151" s="227"/>
      <c r="B151" s="227"/>
      <c r="C151" s="227"/>
      <c r="D151" s="233"/>
      <c r="E151" s="233"/>
      <c r="F151" s="233"/>
      <c r="G151" s="233"/>
      <c r="H151" s="233"/>
      <c r="I151" s="229"/>
      <c r="J151" s="229"/>
      <c r="K151" s="233"/>
      <c r="L151" s="233"/>
      <c r="M151" s="233"/>
      <c r="N151" s="233"/>
      <c r="O151" s="233"/>
      <c r="P151" s="233"/>
      <c r="Q151" s="229"/>
      <c r="R151" s="229"/>
      <c r="S151" s="229"/>
      <c r="T151" s="233"/>
      <c r="U151" s="240"/>
      <c r="V151" s="240"/>
      <c r="W151" s="233"/>
      <c r="X151" s="233"/>
      <c r="Y151" s="233"/>
      <c r="Z151" s="239"/>
      <c r="AA151" s="233"/>
      <c r="AB151" s="233"/>
      <c r="AC151" s="233"/>
      <c r="AD151" s="233"/>
      <c r="AE151" s="233"/>
      <c r="AF151" s="233"/>
      <c r="AG151" s="233"/>
      <c r="AH151" s="233"/>
      <c r="AI151" s="233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29"/>
      <c r="AW151" s="229"/>
      <c r="AX151" s="229"/>
      <c r="AY151" s="229"/>
      <c r="AZ151" s="233"/>
      <c r="BA151" s="227"/>
      <c r="BB151" s="233"/>
      <c r="BC151" s="233"/>
      <c r="BD151" s="233"/>
      <c r="BE151" s="233"/>
      <c r="BF151" s="233"/>
      <c r="BG151" s="233"/>
      <c r="BH151" s="233"/>
      <c r="BI151" s="233"/>
      <c r="BJ151" s="233"/>
      <c r="BK151" s="233"/>
      <c r="BL151" s="233"/>
      <c r="BM151" s="233"/>
      <c r="BN151" s="233"/>
      <c r="BO151" s="233"/>
      <c r="BP151" s="233"/>
      <c r="BQ151" s="233"/>
      <c r="BR151" s="233"/>
      <c r="BS151" s="233"/>
    </row>
    <row r="152" ht="20.25" customHeight="1">
      <c r="A152" s="227"/>
      <c r="B152" s="227"/>
      <c r="C152" s="227"/>
      <c r="D152" s="233"/>
      <c r="E152" s="233"/>
      <c r="F152" s="233"/>
      <c r="G152" s="233"/>
      <c r="H152" s="233"/>
      <c r="I152" s="229"/>
      <c r="J152" s="229"/>
      <c r="K152" s="233"/>
      <c r="L152" s="233"/>
      <c r="M152" s="233"/>
      <c r="N152" s="233"/>
      <c r="O152" s="233"/>
      <c r="P152" s="233"/>
      <c r="Q152" s="229"/>
      <c r="R152" s="229"/>
      <c r="S152" s="229"/>
      <c r="T152" s="233"/>
      <c r="U152" s="240"/>
      <c r="V152" s="240"/>
      <c r="W152" s="233"/>
      <c r="X152" s="233"/>
      <c r="Y152" s="233"/>
      <c r="Z152" s="239"/>
      <c r="AA152" s="233"/>
      <c r="AB152" s="233"/>
      <c r="AC152" s="233"/>
      <c r="AD152" s="233"/>
      <c r="AE152" s="233"/>
      <c r="AF152" s="233"/>
      <c r="AG152" s="233"/>
      <c r="AH152" s="233"/>
      <c r="AI152" s="233"/>
      <c r="AJ152" s="233"/>
      <c r="AK152" s="233"/>
      <c r="AL152" s="233"/>
      <c r="AM152" s="233"/>
      <c r="AN152" s="233"/>
      <c r="AO152" s="233"/>
      <c r="AP152" s="233"/>
      <c r="AQ152" s="233"/>
      <c r="AR152" s="233"/>
      <c r="AS152" s="233"/>
      <c r="AT152" s="233"/>
      <c r="AU152" s="233"/>
      <c r="AV152" s="229"/>
      <c r="AW152" s="229"/>
      <c r="AX152" s="229"/>
      <c r="AY152" s="229"/>
      <c r="AZ152" s="233"/>
      <c r="BA152" s="227"/>
      <c r="BB152" s="233"/>
      <c r="BC152" s="233"/>
      <c r="BD152" s="233"/>
      <c r="BE152" s="233"/>
      <c r="BF152" s="233"/>
      <c r="BG152" s="233"/>
      <c r="BH152" s="233"/>
      <c r="BI152" s="233"/>
      <c r="BJ152" s="233"/>
      <c r="BK152" s="233"/>
      <c r="BL152" s="233"/>
      <c r="BM152" s="233"/>
      <c r="BN152" s="233"/>
      <c r="BO152" s="233"/>
      <c r="BP152" s="233"/>
      <c r="BQ152" s="233"/>
      <c r="BR152" s="233"/>
      <c r="BS152" s="233"/>
    </row>
    <row r="153" ht="20.25" customHeight="1">
      <c r="A153" s="227"/>
      <c r="B153" s="227"/>
      <c r="C153" s="227"/>
      <c r="D153" s="233"/>
      <c r="E153" s="233"/>
      <c r="F153" s="233"/>
      <c r="G153" s="233"/>
      <c r="H153" s="233"/>
      <c r="I153" s="229"/>
      <c r="J153" s="229"/>
      <c r="K153" s="233"/>
      <c r="L153" s="233"/>
      <c r="M153" s="233"/>
      <c r="N153" s="233"/>
      <c r="O153" s="233"/>
      <c r="P153" s="233"/>
      <c r="Q153" s="229"/>
      <c r="R153" s="229"/>
      <c r="S153" s="229"/>
      <c r="T153" s="233"/>
      <c r="U153" s="240"/>
      <c r="V153" s="240"/>
      <c r="W153" s="233"/>
      <c r="X153" s="233"/>
      <c r="Y153" s="233"/>
      <c r="Z153" s="239"/>
      <c r="AA153" s="233"/>
      <c r="AB153" s="233"/>
      <c r="AC153" s="233"/>
      <c r="AD153" s="233"/>
      <c r="AE153" s="233"/>
      <c r="AF153" s="233"/>
      <c r="AG153" s="233"/>
      <c r="AH153" s="233"/>
      <c r="AI153" s="233"/>
      <c r="AJ153" s="233"/>
      <c r="AK153" s="233"/>
      <c r="AL153" s="233"/>
      <c r="AM153" s="233"/>
      <c r="AN153" s="233"/>
      <c r="AO153" s="233"/>
      <c r="AP153" s="233"/>
      <c r="AQ153" s="233"/>
      <c r="AR153" s="233"/>
      <c r="AS153" s="233"/>
      <c r="AT153" s="233"/>
      <c r="AU153" s="233"/>
      <c r="AV153" s="229"/>
      <c r="AW153" s="229"/>
      <c r="AX153" s="229"/>
      <c r="AY153" s="229"/>
      <c r="AZ153" s="233"/>
      <c r="BA153" s="227"/>
      <c r="BB153" s="233"/>
      <c r="BC153" s="233"/>
      <c r="BD153" s="233"/>
      <c r="BE153" s="233"/>
      <c r="BF153" s="233"/>
      <c r="BG153" s="233"/>
      <c r="BH153" s="233"/>
      <c r="BI153" s="233"/>
      <c r="BJ153" s="233"/>
      <c r="BK153" s="233"/>
      <c r="BL153" s="233"/>
      <c r="BM153" s="233"/>
      <c r="BN153" s="233"/>
      <c r="BO153" s="233"/>
      <c r="BP153" s="233"/>
      <c r="BQ153" s="233"/>
      <c r="BR153" s="233"/>
      <c r="BS153" s="233"/>
    </row>
    <row r="154" ht="20.25" customHeight="1">
      <c r="A154" s="227"/>
      <c r="B154" s="227"/>
      <c r="C154" s="227"/>
      <c r="D154" s="233"/>
      <c r="E154" s="233"/>
      <c r="F154" s="233"/>
      <c r="G154" s="233"/>
      <c r="H154" s="233"/>
      <c r="I154" s="229"/>
      <c r="J154" s="229"/>
      <c r="K154" s="233"/>
      <c r="L154" s="233"/>
      <c r="M154" s="233"/>
      <c r="N154" s="233"/>
      <c r="O154" s="233"/>
      <c r="P154" s="233"/>
      <c r="Q154" s="229"/>
      <c r="R154" s="229"/>
      <c r="S154" s="229"/>
      <c r="T154" s="233"/>
      <c r="U154" s="240"/>
      <c r="V154" s="240"/>
      <c r="W154" s="233"/>
      <c r="X154" s="233"/>
      <c r="Y154" s="233"/>
      <c r="Z154" s="239"/>
      <c r="AA154" s="233"/>
      <c r="AB154" s="233"/>
      <c r="AC154" s="233"/>
      <c r="AD154" s="233"/>
      <c r="AE154" s="233"/>
      <c r="AF154" s="233"/>
      <c r="AG154" s="233"/>
      <c r="AH154" s="233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29"/>
      <c r="AW154" s="229"/>
      <c r="AX154" s="229"/>
      <c r="AY154" s="229"/>
      <c r="AZ154" s="233"/>
      <c r="BA154" s="227"/>
      <c r="BB154" s="233"/>
      <c r="BC154" s="233"/>
      <c r="BD154" s="233"/>
      <c r="BE154" s="233"/>
      <c r="BF154" s="233"/>
      <c r="BG154" s="233"/>
      <c r="BH154" s="233"/>
      <c r="BI154" s="233"/>
      <c r="BJ154" s="233"/>
      <c r="BK154" s="233"/>
      <c r="BL154" s="233"/>
      <c r="BM154" s="233"/>
      <c r="BN154" s="233"/>
      <c r="BO154" s="233"/>
      <c r="BP154" s="233"/>
      <c r="BQ154" s="233"/>
      <c r="BR154" s="233"/>
      <c r="BS154" s="233"/>
    </row>
    <row r="155" ht="20.25" customHeight="1">
      <c r="A155" s="227"/>
      <c r="B155" s="227"/>
      <c r="C155" s="227"/>
      <c r="D155" s="233"/>
      <c r="E155" s="233"/>
      <c r="F155" s="233"/>
      <c r="G155" s="233"/>
      <c r="H155" s="233"/>
      <c r="I155" s="229"/>
      <c r="J155" s="229"/>
      <c r="K155" s="233"/>
      <c r="L155" s="233"/>
      <c r="M155" s="233"/>
      <c r="N155" s="233"/>
      <c r="O155" s="233"/>
      <c r="P155" s="233"/>
      <c r="Q155" s="229"/>
      <c r="R155" s="229"/>
      <c r="S155" s="229"/>
      <c r="T155" s="233"/>
      <c r="U155" s="240"/>
      <c r="V155" s="240"/>
      <c r="W155" s="233"/>
      <c r="X155" s="233"/>
      <c r="Y155" s="233"/>
      <c r="Z155" s="239"/>
      <c r="AA155" s="233"/>
      <c r="AB155" s="233"/>
      <c r="AC155" s="233"/>
      <c r="AD155" s="233"/>
      <c r="AE155" s="233"/>
      <c r="AF155" s="233"/>
      <c r="AG155" s="233"/>
      <c r="AH155" s="233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29"/>
      <c r="AW155" s="229"/>
      <c r="AX155" s="229"/>
      <c r="AY155" s="229"/>
      <c r="AZ155" s="233"/>
      <c r="BA155" s="227"/>
      <c r="BB155" s="233"/>
      <c r="BC155" s="233"/>
      <c r="BD155" s="233"/>
      <c r="BE155" s="233"/>
      <c r="BF155" s="233"/>
      <c r="BG155" s="233"/>
      <c r="BH155" s="233"/>
      <c r="BI155" s="233"/>
      <c r="BJ155" s="233"/>
      <c r="BK155" s="233"/>
      <c r="BL155" s="233"/>
      <c r="BM155" s="233"/>
      <c r="BN155" s="233"/>
      <c r="BO155" s="233"/>
      <c r="BP155" s="233"/>
      <c r="BQ155" s="233"/>
      <c r="BR155" s="233"/>
      <c r="BS155" s="233"/>
    </row>
    <row r="156" ht="20.25" customHeight="1">
      <c r="A156" s="227"/>
      <c r="B156" s="227"/>
      <c r="C156" s="227"/>
      <c r="D156" s="233"/>
      <c r="E156" s="233"/>
      <c r="F156" s="233"/>
      <c r="G156" s="233"/>
      <c r="H156" s="233"/>
      <c r="I156" s="229"/>
      <c r="J156" s="229"/>
      <c r="K156" s="233"/>
      <c r="L156" s="233"/>
      <c r="M156" s="233"/>
      <c r="N156" s="233"/>
      <c r="O156" s="233"/>
      <c r="P156" s="233"/>
      <c r="Q156" s="229"/>
      <c r="R156" s="229"/>
      <c r="S156" s="229"/>
      <c r="T156" s="233"/>
      <c r="U156" s="240"/>
      <c r="V156" s="240"/>
      <c r="W156" s="233"/>
      <c r="X156" s="233"/>
      <c r="Y156" s="233"/>
      <c r="Z156" s="239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  <c r="AK156" s="233"/>
      <c r="AL156" s="233"/>
      <c r="AM156" s="233"/>
      <c r="AN156" s="233"/>
      <c r="AO156" s="233"/>
      <c r="AP156" s="233"/>
      <c r="AQ156" s="233"/>
      <c r="AR156" s="233"/>
      <c r="AS156" s="233"/>
      <c r="AT156" s="233"/>
      <c r="AU156" s="233"/>
      <c r="AV156" s="229"/>
      <c r="AW156" s="229"/>
      <c r="AX156" s="229"/>
      <c r="AY156" s="229"/>
      <c r="AZ156" s="233"/>
      <c r="BA156" s="227"/>
      <c r="BB156" s="233"/>
      <c r="BC156" s="233"/>
      <c r="BD156" s="233"/>
      <c r="BE156" s="233"/>
      <c r="BF156" s="233"/>
      <c r="BG156" s="233"/>
      <c r="BH156" s="233"/>
      <c r="BI156" s="233"/>
      <c r="BJ156" s="233"/>
      <c r="BK156" s="233"/>
      <c r="BL156" s="233"/>
      <c r="BM156" s="233"/>
      <c r="BN156" s="233"/>
      <c r="BO156" s="233"/>
      <c r="BP156" s="233"/>
      <c r="BQ156" s="233"/>
      <c r="BR156" s="233"/>
      <c r="BS156" s="233"/>
    </row>
    <row r="157" ht="20.25" customHeight="1">
      <c r="A157" s="227"/>
      <c r="B157" s="227"/>
      <c r="C157" s="227"/>
      <c r="D157" s="233"/>
      <c r="E157" s="233"/>
      <c r="F157" s="233"/>
      <c r="G157" s="233"/>
      <c r="H157" s="233"/>
      <c r="I157" s="229"/>
      <c r="J157" s="229"/>
      <c r="K157" s="233"/>
      <c r="L157" s="233"/>
      <c r="M157" s="233"/>
      <c r="N157" s="233"/>
      <c r="O157" s="233"/>
      <c r="P157" s="233"/>
      <c r="Q157" s="229"/>
      <c r="R157" s="229"/>
      <c r="S157" s="229"/>
      <c r="T157" s="233"/>
      <c r="U157" s="240"/>
      <c r="V157" s="240"/>
      <c r="W157" s="233"/>
      <c r="X157" s="233"/>
      <c r="Y157" s="233"/>
      <c r="Z157" s="239"/>
      <c r="AA157" s="233"/>
      <c r="AB157" s="233"/>
      <c r="AC157" s="233"/>
      <c r="AD157" s="233"/>
      <c r="AE157" s="233"/>
      <c r="AF157" s="233"/>
      <c r="AG157" s="233"/>
      <c r="AH157" s="233"/>
      <c r="AI157" s="233"/>
      <c r="AJ157" s="233"/>
      <c r="AK157" s="233"/>
      <c r="AL157" s="233"/>
      <c r="AM157" s="233"/>
      <c r="AN157" s="233"/>
      <c r="AO157" s="233"/>
      <c r="AP157" s="233"/>
      <c r="AQ157" s="233"/>
      <c r="AR157" s="233"/>
      <c r="AS157" s="233"/>
      <c r="AT157" s="233"/>
      <c r="AU157" s="233"/>
      <c r="AV157" s="229"/>
      <c r="AW157" s="229"/>
      <c r="AX157" s="229"/>
      <c r="AY157" s="229"/>
      <c r="AZ157" s="233"/>
      <c r="BA157" s="227"/>
      <c r="BB157" s="233"/>
      <c r="BC157" s="233"/>
      <c r="BD157" s="233"/>
      <c r="BE157" s="233"/>
      <c r="BF157" s="233"/>
      <c r="BG157" s="233"/>
      <c r="BH157" s="233"/>
      <c r="BI157" s="233"/>
      <c r="BJ157" s="233"/>
      <c r="BK157" s="233"/>
      <c r="BL157" s="233"/>
      <c r="BM157" s="233"/>
      <c r="BN157" s="233"/>
      <c r="BO157" s="233"/>
      <c r="BP157" s="233"/>
      <c r="BQ157" s="233"/>
      <c r="BR157" s="233"/>
      <c r="BS157" s="233"/>
    </row>
    <row r="158" ht="20.25" customHeight="1">
      <c r="A158" s="227"/>
      <c r="B158" s="227"/>
      <c r="C158" s="227"/>
      <c r="D158" s="233"/>
      <c r="E158" s="233"/>
      <c r="F158" s="233"/>
      <c r="G158" s="233"/>
      <c r="H158" s="233"/>
      <c r="I158" s="229"/>
      <c r="J158" s="229"/>
      <c r="K158" s="233"/>
      <c r="L158" s="233"/>
      <c r="M158" s="233"/>
      <c r="N158" s="233"/>
      <c r="O158" s="233"/>
      <c r="P158" s="233"/>
      <c r="Q158" s="229"/>
      <c r="R158" s="229"/>
      <c r="S158" s="229"/>
      <c r="T158" s="233"/>
      <c r="U158" s="240"/>
      <c r="V158" s="240"/>
      <c r="W158" s="233"/>
      <c r="X158" s="233"/>
      <c r="Y158" s="233"/>
      <c r="Z158" s="239"/>
      <c r="AA158" s="233"/>
      <c r="AB158" s="233"/>
      <c r="AC158" s="233"/>
      <c r="AD158" s="233"/>
      <c r="AE158" s="233"/>
      <c r="AF158" s="233"/>
      <c r="AG158" s="233"/>
      <c r="AH158" s="233"/>
      <c r="AI158" s="233"/>
      <c r="AJ158" s="233"/>
      <c r="AK158" s="233"/>
      <c r="AL158" s="233"/>
      <c r="AM158" s="233"/>
      <c r="AN158" s="233"/>
      <c r="AO158" s="233"/>
      <c r="AP158" s="233"/>
      <c r="AQ158" s="233"/>
      <c r="AR158" s="233"/>
      <c r="AS158" s="233"/>
      <c r="AT158" s="233"/>
      <c r="AU158" s="233"/>
      <c r="AV158" s="229"/>
      <c r="AW158" s="229"/>
      <c r="AX158" s="229"/>
      <c r="AY158" s="229"/>
      <c r="AZ158" s="233"/>
      <c r="BA158" s="227"/>
      <c r="BB158" s="233"/>
      <c r="BC158" s="233"/>
      <c r="BD158" s="233"/>
      <c r="BE158" s="233"/>
      <c r="BF158" s="233"/>
      <c r="BG158" s="233"/>
      <c r="BH158" s="233"/>
      <c r="BI158" s="233"/>
      <c r="BJ158" s="233"/>
      <c r="BK158" s="233"/>
      <c r="BL158" s="233"/>
      <c r="BM158" s="233"/>
      <c r="BN158" s="233"/>
      <c r="BO158" s="233"/>
      <c r="BP158" s="233"/>
      <c r="BQ158" s="233"/>
      <c r="BR158" s="233"/>
      <c r="BS158" s="233"/>
    </row>
    <row r="159" ht="20.25" customHeight="1">
      <c r="A159" s="227"/>
      <c r="B159" s="227"/>
      <c r="C159" s="227"/>
      <c r="D159" s="233"/>
      <c r="E159" s="233"/>
      <c r="F159" s="233"/>
      <c r="G159" s="233"/>
      <c r="H159" s="233"/>
      <c r="I159" s="229"/>
      <c r="J159" s="229"/>
      <c r="K159" s="233"/>
      <c r="L159" s="233"/>
      <c r="M159" s="233"/>
      <c r="N159" s="233"/>
      <c r="O159" s="233"/>
      <c r="P159" s="233"/>
      <c r="Q159" s="229"/>
      <c r="R159" s="229"/>
      <c r="S159" s="229"/>
      <c r="T159" s="233"/>
      <c r="U159" s="240"/>
      <c r="V159" s="240"/>
      <c r="W159" s="233"/>
      <c r="X159" s="233"/>
      <c r="Y159" s="233"/>
      <c r="Z159" s="239"/>
      <c r="AA159" s="233"/>
      <c r="AB159" s="233"/>
      <c r="AC159" s="233"/>
      <c r="AD159" s="233"/>
      <c r="AE159" s="233"/>
      <c r="AF159" s="233"/>
      <c r="AG159" s="233"/>
      <c r="AH159" s="233"/>
      <c r="AI159" s="233"/>
      <c r="AJ159" s="233"/>
      <c r="AK159" s="233"/>
      <c r="AL159" s="233"/>
      <c r="AM159" s="233"/>
      <c r="AN159" s="233"/>
      <c r="AO159" s="233"/>
      <c r="AP159" s="233"/>
      <c r="AQ159" s="233"/>
      <c r="AR159" s="233"/>
      <c r="AS159" s="233"/>
      <c r="AT159" s="233"/>
      <c r="AU159" s="233"/>
      <c r="AV159" s="229"/>
      <c r="AW159" s="229"/>
      <c r="AX159" s="229"/>
      <c r="AY159" s="229"/>
      <c r="AZ159" s="233"/>
      <c r="BA159" s="227"/>
      <c r="BB159" s="233"/>
      <c r="BC159" s="233"/>
      <c r="BD159" s="233"/>
      <c r="BE159" s="233"/>
      <c r="BF159" s="233"/>
      <c r="BG159" s="233"/>
      <c r="BH159" s="233"/>
      <c r="BI159" s="233"/>
      <c r="BJ159" s="233"/>
      <c r="BK159" s="233"/>
      <c r="BL159" s="233"/>
      <c r="BM159" s="233"/>
      <c r="BN159" s="233"/>
      <c r="BO159" s="233"/>
      <c r="BP159" s="233"/>
      <c r="BQ159" s="233"/>
      <c r="BR159" s="233"/>
      <c r="BS159" s="233"/>
    </row>
    <row r="160" ht="20.25" customHeight="1">
      <c r="A160" s="227"/>
      <c r="B160" s="227"/>
      <c r="C160" s="227"/>
      <c r="D160" s="233"/>
      <c r="E160" s="233"/>
      <c r="F160" s="233"/>
      <c r="G160" s="233"/>
      <c r="H160" s="233"/>
      <c r="I160" s="229"/>
      <c r="J160" s="229"/>
      <c r="K160" s="233"/>
      <c r="L160" s="233"/>
      <c r="M160" s="233"/>
      <c r="N160" s="233"/>
      <c r="O160" s="233"/>
      <c r="P160" s="233"/>
      <c r="Q160" s="229"/>
      <c r="R160" s="229"/>
      <c r="S160" s="229"/>
      <c r="T160" s="233"/>
      <c r="U160" s="240"/>
      <c r="V160" s="240"/>
      <c r="W160" s="233"/>
      <c r="X160" s="233"/>
      <c r="Y160" s="233"/>
      <c r="Z160" s="239"/>
      <c r="AA160" s="233"/>
      <c r="AB160" s="233"/>
      <c r="AC160" s="233"/>
      <c r="AD160" s="233"/>
      <c r="AE160" s="233"/>
      <c r="AF160" s="233"/>
      <c r="AG160" s="233"/>
      <c r="AH160" s="233"/>
      <c r="AI160" s="233"/>
      <c r="AJ160" s="233"/>
      <c r="AK160" s="233"/>
      <c r="AL160" s="233"/>
      <c r="AM160" s="233"/>
      <c r="AN160" s="233"/>
      <c r="AO160" s="233"/>
      <c r="AP160" s="233"/>
      <c r="AQ160" s="233"/>
      <c r="AR160" s="233"/>
      <c r="AS160" s="233"/>
      <c r="AT160" s="233"/>
      <c r="AU160" s="233"/>
      <c r="AV160" s="229"/>
      <c r="AW160" s="229"/>
      <c r="AX160" s="229"/>
      <c r="AY160" s="229"/>
      <c r="AZ160" s="233"/>
      <c r="BA160" s="227"/>
      <c r="BB160" s="233"/>
      <c r="BC160" s="233"/>
      <c r="BD160" s="233"/>
      <c r="BE160" s="233"/>
      <c r="BF160" s="233"/>
      <c r="BG160" s="233"/>
      <c r="BH160" s="233"/>
      <c r="BI160" s="233"/>
      <c r="BJ160" s="233"/>
      <c r="BK160" s="233"/>
      <c r="BL160" s="233"/>
      <c r="BM160" s="233"/>
      <c r="BN160" s="233"/>
      <c r="BO160" s="233"/>
      <c r="BP160" s="233"/>
      <c r="BQ160" s="233"/>
      <c r="BR160" s="233"/>
      <c r="BS160" s="233"/>
    </row>
    <row r="161" ht="20.25" customHeight="1">
      <c r="A161" s="227"/>
      <c r="B161" s="227"/>
      <c r="C161" s="227"/>
      <c r="D161" s="233"/>
      <c r="E161" s="233"/>
      <c r="F161" s="233"/>
      <c r="G161" s="233"/>
      <c r="H161" s="233"/>
      <c r="I161" s="229"/>
      <c r="J161" s="229"/>
      <c r="K161" s="233"/>
      <c r="L161" s="233"/>
      <c r="M161" s="233"/>
      <c r="N161" s="233"/>
      <c r="O161" s="233"/>
      <c r="P161" s="233"/>
      <c r="Q161" s="229"/>
      <c r="R161" s="229"/>
      <c r="S161" s="229"/>
      <c r="T161" s="233"/>
      <c r="U161" s="240"/>
      <c r="V161" s="240"/>
      <c r="W161" s="233"/>
      <c r="X161" s="233"/>
      <c r="Y161" s="233"/>
      <c r="Z161" s="239"/>
      <c r="AA161" s="233"/>
      <c r="AB161" s="233"/>
      <c r="AC161" s="233"/>
      <c r="AD161" s="233"/>
      <c r="AE161" s="233"/>
      <c r="AF161" s="233"/>
      <c r="AG161" s="233"/>
      <c r="AH161" s="233"/>
      <c r="AI161" s="233"/>
      <c r="AJ161" s="233"/>
      <c r="AK161" s="233"/>
      <c r="AL161" s="233"/>
      <c r="AM161" s="233"/>
      <c r="AN161" s="233"/>
      <c r="AO161" s="233"/>
      <c r="AP161" s="233"/>
      <c r="AQ161" s="233"/>
      <c r="AR161" s="233"/>
      <c r="AS161" s="233"/>
      <c r="AT161" s="233"/>
      <c r="AU161" s="233"/>
      <c r="AV161" s="229"/>
      <c r="AW161" s="229"/>
      <c r="AX161" s="229"/>
      <c r="AY161" s="229"/>
      <c r="AZ161" s="233"/>
      <c r="BA161" s="227"/>
      <c r="BB161" s="233"/>
      <c r="BC161" s="233"/>
      <c r="BD161" s="23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</row>
    <row r="162" ht="20.25" customHeight="1">
      <c r="A162" s="227"/>
      <c r="B162" s="227"/>
      <c r="C162" s="227"/>
      <c r="D162" s="233"/>
      <c r="E162" s="233"/>
      <c r="F162" s="233"/>
      <c r="G162" s="233"/>
      <c r="H162" s="233"/>
      <c r="I162" s="229"/>
      <c r="J162" s="229"/>
      <c r="K162" s="233"/>
      <c r="L162" s="233"/>
      <c r="M162" s="233"/>
      <c r="N162" s="233"/>
      <c r="O162" s="233"/>
      <c r="P162" s="233"/>
      <c r="Q162" s="229"/>
      <c r="R162" s="229"/>
      <c r="S162" s="229"/>
      <c r="T162" s="233"/>
      <c r="U162" s="240"/>
      <c r="V162" s="240"/>
      <c r="W162" s="233"/>
      <c r="X162" s="233"/>
      <c r="Y162" s="233"/>
      <c r="Z162" s="239"/>
      <c r="AA162" s="233"/>
      <c r="AB162" s="233"/>
      <c r="AC162" s="233"/>
      <c r="AD162" s="233"/>
      <c r="AE162" s="233"/>
      <c r="AF162" s="233"/>
      <c r="AG162" s="233"/>
      <c r="AH162" s="233"/>
      <c r="AI162" s="233"/>
      <c r="AJ162" s="233"/>
      <c r="AK162" s="233"/>
      <c r="AL162" s="233"/>
      <c r="AM162" s="233"/>
      <c r="AN162" s="233"/>
      <c r="AO162" s="233"/>
      <c r="AP162" s="233"/>
      <c r="AQ162" s="233"/>
      <c r="AR162" s="233"/>
      <c r="AS162" s="233"/>
      <c r="AT162" s="233"/>
      <c r="AU162" s="233"/>
      <c r="AV162" s="229"/>
      <c r="AW162" s="229"/>
      <c r="AX162" s="229"/>
      <c r="AY162" s="229"/>
      <c r="AZ162" s="233"/>
      <c r="BA162" s="227"/>
      <c r="BB162" s="233"/>
      <c r="BC162" s="233"/>
      <c r="BD162" s="233"/>
      <c r="BE162" s="233"/>
      <c r="BF162" s="233"/>
      <c r="BG162" s="233"/>
      <c r="BH162" s="233"/>
      <c r="BI162" s="233"/>
      <c r="BJ162" s="233"/>
      <c r="BK162" s="233"/>
      <c r="BL162" s="233"/>
      <c r="BM162" s="233"/>
      <c r="BN162" s="233"/>
      <c r="BO162" s="233"/>
      <c r="BP162" s="233"/>
      <c r="BQ162" s="233"/>
      <c r="BR162" s="233"/>
      <c r="BS162" s="233"/>
    </row>
    <row r="163" ht="20.25" customHeight="1">
      <c r="A163" s="227"/>
      <c r="B163" s="227"/>
      <c r="C163" s="227"/>
      <c r="D163" s="233"/>
      <c r="E163" s="233"/>
      <c r="F163" s="233"/>
      <c r="G163" s="233"/>
      <c r="H163" s="233"/>
      <c r="I163" s="229"/>
      <c r="J163" s="229"/>
      <c r="K163" s="233"/>
      <c r="L163" s="233"/>
      <c r="M163" s="233"/>
      <c r="N163" s="233"/>
      <c r="O163" s="233"/>
      <c r="P163" s="233"/>
      <c r="Q163" s="229"/>
      <c r="R163" s="229"/>
      <c r="S163" s="229"/>
      <c r="T163" s="233"/>
      <c r="U163" s="240"/>
      <c r="V163" s="240"/>
      <c r="W163" s="233"/>
      <c r="X163" s="233"/>
      <c r="Y163" s="233"/>
      <c r="Z163" s="239"/>
      <c r="AA163" s="233"/>
      <c r="AB163" s="233"/>
      <c r="AC163" s="233"/>
      <c r="AD163" s="233"/>
      <c r="AE163" s="233"/>
      <c r="AF163" s="233"/>
      <c r="AG163" s="233"/>
      <c r="AH163" s="233"/>
      <c r="AI163" s="233"/>
      <c r="AJ163" s="233"/>
      <c r="AK163" s="233"/>
      <c r="AL163" s="233"/>
      <c r="AM163" s="233"/>
      <c r="AN163" s="233"/>
      <c r="AO163" s="233"/>
      <c r="AP163" s="233"/>
      <c r="AQ163" s="233"/>
      <c r="AR163" s="233"/>
      <c r="AS163" s="233"/>
      <c r="AT163" s="233"/>
      <c r="AU163" s="233"/>
      <c r="AV163" s="229"/>
      <c r="AW163" s="229"/>
      <c r="AX163" s="229"/>
      <c r="AY163" s="229"/>
      <c r="AZ163" s="233"/>
      <c r="BA163" s="227"/>
      <c r="BB163" s="233"/>
      <c r="BC163" s="233"/>
      <c r="BD163" s="233"/>
      <c r="BE163" s="233"/>
      <c r="BF163" s="233"/>
      <c r="BG163" s="233"/>
      <c r="BH163" s="233"/>
      <c r="BI163" s="233"/>
      <c r="BJ163" s="233"/>
      <c r="BK163" s="233"/>
      <c r="BL163" s="233"/>
      <c r="BM163" s="233"/>
      <c r="BN163" s="233"/>
      <c r="BO163" s="233"/>
      <c r="BP163" s="233"/>
      <c r="BQ163" s="233"/>
      <c r="BR163" s="233"/>
      <c r="BS163" s="233"/>
    </row>
    <row r="164" ht="20.25" customHeight="1">
      <c r="A164" s="227"/>
      <c r="B164" s="227"/>
      <c r="C164" s="227"/>
      <c r="D164" s="233"/>
      <c r="E164" s="233"/>
      <c r="F164" s="233"/>
      <c r="G164" s="233"/>
      <c r="H164" s="233"/>
      <c r="I164" s="229"/>
      <c r="J164" s="229"/>
      <c r="K164" s="233"/>
      <c r="L164" s="233"/>
      <c r="M164" s="233"/>
      <c r="N164" s="233"/>
      <c r="O164" s="233"/>
      <c r="P164" s="233"/>
      <c r="Q164" s="229"/>
      <c r="R164" s="229"/>
      <c r="S164" s="229"/>
      <c r="T164" s="233"/>
      <c r="U164" s="240"/>
      <c r="V164" s="240"/>
      <c r="W164" s="233"/>
      <c r="X164" s="233"/>
      <c r="Y164" s="233"/>
      <c r="Z164" s="239"/>
      <c r="AA164" s="233"/>
      <c r="AB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29"/>
      <c r="AW164" s="229"/>
      <c r="AX164" s="229"/>
      <c r="AY164" s="229"/>
      <c r="AZ164" s="233"/>
      <c r="BA164" s="227"/>
      <c r="BB164" s="233"/>
      <c r="BC164" s="233"/>
      <c r="BD164" s="233"/>
      <c r="BE164" s="233"/>
      <c r="BF164" s="233"/>
      <c r="BG164" s="233"/>
      <c r="BH164" s="233"/>
      <c r="BI164" s="233"/>
      <c r="BJ164" s="233"/>
      <c r="BK164" s="233"/>
      <c r="BL164" s="233"/>
      <c r="BM164" s="233"/>
      <c r="BN164" s="233"/>
      <c r="BO164" s="233"/>
      <c r="BP164" s="233"/>
      <c r="BQ164" s="233"/>
      <c r="BR164" s="233"/>
      <c r="BS164" s="233"/>
    </row>
    <row r="165" ht="20.25" customHeight="1">
      <c r="A165" s="227"/>
      <c r="B165" s="227"/>
      <c r="C165" s="227"/>
      <c r="D165" s="233"/>
      <c r="E165" s="233"/>
      <c r="F165" s="233"/>
      <c r="G165" s="233"/>
      <c r="H165" s="233"/>
      <c r="I165" s="229"/>
      <c r="J165" s="229"/>
      <c r="K165" s="233"/>
      <c r="L165" s="233"/>
      <c r="M165" s="233"/>
      <c r="N165" s="233"/>
      <c r="O165" s="233"/>
      <c r="P165" s="233"/>
      <c r="Q165" s="229"/>
      <c r="R165" s="229"/>
      <c r="S165" s="229"/>
      <c r="T165" s="233"/>
      <c r="U165" s="240"/>
      <c r="V165" s="240"/>
      <c r="W165" s="233"/>
      <c r="X165" s="233"/>
      <c r="Y165" s="233"/>
      <c r="Z165" s="239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29"/>
      <c r="AW165" s="229"/>
      <c r="AX165" s="229"/>
      <c r="AY165" s="229"/>
      <c r="AZ165" s="233"/>
      <c r="BA165" s="227"/>
      <c r="BB165" s="233"/>
      <c r="BC165" s="233"/>
      <c r="BD165" s="233"/>
      <c r="BE165" s="233"/>
      <c r="BF165" s="233"/>
      <c r="BG165" s="233"/>
      <c r="BH165" s="233"/>
      <c r="BI165" s="233"/>
      <c r="BJ165" s="233"/>
      <c r="BK165" s="233"/>
      <c r="BL165" s="233"/>
      <c r="BM165" s="233"/>
      <c r="BN165" s="233"/>
      <c r="BO165" s="233"/>
      <c r="BP165" s="233"/>
      <c r="BQ165" s="233"/>
      <c r="BR165" s="233"/>
      <c r="BS165" s="233"/>
    </row>
    <row r="166" ht="20.25" customHeight="1">
      <c r="A166" s="227"/>
      <c r="B166" s="227"/>
      <c r="C166" s="227"/>
      <c r="D166" s="233"/>
      <c r="E166" s="233"/>
      <c r="F166" s="233"/>
      <c r="G166" s="233"/>
      <c r="H166" s="233"/>
      <c r="I166" s="229"/>
      <c r="J166" s="229"/>
      <c r="K166" s="233"/>
      <c r="L166" s="233"/>
      <c r="M166" s="233"/>
      <c r="N166" s="233"/>
      <c r="O166" s="233"/>
      <c r="P166" s="233"/>
      <c r="Q166" s="229"/>
      <c r="R166" s="229"/>
      <c r="S166" s="229"/>
      <c r="T166" s="233"/>
      <c r="U166" s="240"/>
      <c r="V166" s="240"/>
      <c r="W166" s="233"/>
      <c r="X166" s="233"/>
      <c r="Y166" s="233"/>
      <c r="Z166" s="239"/>
      <c r="AA166" s="233"/>
      <c r="AB166" s="233"/>
      <c r="AC166" s="233"/>
      <c r="AD166" s="233"/>
      <c r="AE166" s="233"/>
      <c r="AF166" s="233"/>
      <c r="AG166" s="233"/>
      <c r="AH166" s="233"/>
      <c r="AI166" s="233"/>
      <c r="AJ166" s="233"/>
      <c r="AK166" s="233"/>
      <c r="AL166" s="233"/>
      <c r="AM166" s="233"/>
      <c r="AN166" s="233"/>
      <c r="AO166" s="233"/>
      <c r="AP166" s="233"/>
      <c r="AQ166" s="233"/>
      <c r="AR166" s="233"/>
      <c r="AS166" s="233"/>
      <c r="AT166" s="233"/>
      <c r="AU166" s="233"/>
      <c r="AV166" s="229"/>
      <c r="AW166" s="229"/>
      <c r="AX166" s="229"/>
      <c r="AY166" s="229"/>
      <c r="AZ166" s="233"/>
      <c r="BA166" s="227"/>
      <c r="BB166" s="233"/>
      <c r="BC166" s="233"/>
      <c r="BD166" s="233"/>
      <c r="BE166" s="233"/>
      <c r="BF166" s="233"/>
      <c r="BG166" s="233"/>
      <c r="BH166" s="233"/>
      <c r="BI166" s="233"/>
      <c r="BJ166" s="233"/>
      <c r="BK166" s="233"/>
      <c r="BL166" s="233"/>
      <c r="BM166" s="233"/>
      <c r="BN166" s="233"/>
      <c r="BO166" s="233"/>
      <c r="BP166" s="233"/>
      <c r="BQ166" s="233"/>
      <c r="BR166" s="233"/>
      <c r="BS166" s="233"/>
    </row>
    <row r="167" ht="20.25" customHeight="1">
      <c r="A167" s="227"/>
      <c r="B167" s="227"/>
      <c r="C167" s="227"/>
      <c r="D167" s="233"/>
      <c r="E167" s="233"/>
      <c r="F167" s="233"/>
      <c r="G167" s="233"/>
      <c r="H167" s="233"/>
      <c r="I167" s="229"/>
      <c r="J167" s="229"/>
      <c r="K167" s="233"/>
      <c r="L167" s="233"/>
      <c r="M167" s="233"/>
      <c r="N167" s="233"/>
      <c r="O167" s="233"/>
      <c r="P167" s="233"/>
      <c r="Q167" s="229"/>
      <c r="R167" s="229"/>
      <c r="S167" s="229"/>
      <c r="T167" s="233"/>
      <c r="U167" s="240"/>
      <c r="V167" s="240"/>
      <c r="W167" s="233"/>
      <c r="X167" s="233"/>
      <c r="Y167" s="233"/>
      <c r="Z167" s="239"/>
      <c r="AA167" s="233"/>
      <c r="AB167" s="233"/>
      <c r="AC167" s="233"/>
      <c r="AD167" s="233"/>
      <c r="AE167" s="233"/>
      <c r="AF167" s="233"/>
      <c r="AG167" s="233"/>
      <c r="AH167" s="233"/>
      <c r="AI167" s="233"/>
      <c r="AJ167" s="233"/>
      <c r="AK167" s="233"/>
      <c r="AL167" s="233"/>
      <c r="AM167" s="233"/>
      <c r="AN167" s="233"/>
      <c r="AO167" s="233"/>
      <c r="AP167" s="233"/>
      <c r="AQ167" s="233"/>
      <c r="AR167" s="233"/>
      <c r="AS167" s="233"/>
      <c r="AT167" s="233"/>
      <c r="AU167" s="233"/>
      <c r="AV167" s="229"/>
      <c r="AW167" s="229"/>
      <c r="AX167" s="229"/>
      <c r="AY167" s="229"/>
      <c r="AZ167" s="233"/>
      <c r="BA167" s="227"/>
      <c r="BB167" s="233"/>
      <c r="BC167" s="233"/>
      <c r="BD167" s="233"/>
      <c r="BE167" s="233"/>
      <c r="BF167" s="233"/>
      <c r="BG167" s="233"/>
      <c r="BH167" s="233"/>
      <c r="BI167" s="233"/>
      <c r="BJ167" s="233"/>
      <c r="BK167" s="233"/>
      <c r="BL167" s="233"/>
      <c r="BM167" s="233"/>
      <c r="BN167" s="233"/>
      <c r="BO167" s="233"/>
      <c r="BP167" s="233"/>
      <c r="BQ167" s="233"/>
      <c r="BR167" s="233"/>
      <c r="BS167" s="233"/>
    </row>
    <row r="168" ht="20.25" customHeight="1">
      <c r="A168" s="227"/>
      <c r="B168" s="227"/>
      <c r="C168" s="227"/>
      <c r="D168" s="233"/>
      <c r="E168" s="233"/>
      <c r="F168" s="233"/>
      <c r="G168" s="233"/>
      <c r="H168" s="233"/>
      <c r="I168" s="229"/>
      <c r="J168" s="229"/>
      <c r="K168" s="233"/>
      <c r="L168" s="233"/>
      <c r="M168" s="233"/>
      <c r="N168" s="233"/>
      <c r="O168" s="233"/>
      <c r="P168" s="233"/>
      <c r="Q168" s="229"/>
      <c r="R168" s="229"/>
      <c r="S168" s="229"/>
      <c r="T168" s="233"/>
      <c r="U168" s="240"/>
      <c r="V168" s="240"/>
      <c r="W168" s="233"/>
      <c r="X168" s="233"/>
      <c r="Y168" s="233"/>
      <c r="Z168" s="239"/>
      <c r="AA168" s="233"/>
      <c r="AB168" s="233"/>
      <c r="AC168" s="233"/>
      <c r="AD168" s="233"/>
      <c r="AE168" s="233"/>
      <c r="AF168" s="233"/>
      <c r="AG168" s="233"/>
      <c r="AH168" s="233"/>
      <c r="AI168" s="233"/>
      <c r="AJ168" s="233"/>
      <c r="AK168" s="233"/>
      <c r="AL168" s="233"/>
      <c r="AM168" s="233"/>
      <c r="AN168" s="233"/>
      <c r="AO168" s="233"/>
      <c r="AP168" s="233"/>
      <c r="AQ168" s="233"/>
      <c r="AR168" s="233"/>
      <c r="AS168" s="233"/>
      <c r="AT168" s="233"/>
      <c r="AU168" s="233"/>
      <c r="AV168" s="229"/>
      <c r="AW168" s="229"/>
      <c r="AX168" s="229"/>
      <c r="AY168" s="229"/>
      <c r="AZ168" s="233"/>
      <c r="BA168" s="227"/>
      <c r="BB168" s="233"/>
      <c r="BC168" s="233"/>
      <c r="BD168" s="233"/>
      <c r="BE168" s="233"/>
      <c r="BF168" s="233"/>
      <c r="BG168" s="233"/>
      <c r="BH168" s="233"/>
      <c r="BI168" s="233"/>
      <c r="BJ168" s="233"/>
      <c r="BK168" s="233"/>
      <c r="BL168" s="233"/>
      <c r="BM168" s="233"/>
      <c r="BN168" s="233"/>
      <c r="BO168" s="233"/>
      <c r="BP168" s="233"/>
      <c r="BQ168" s="233"/>
      <c r="BR168" s="233"/>
      <c r="BS168" s="233"/>
    </row>
    <row r="169" ht="20.25" customHeight="1">
      <c r="A169" s="227"/>
      <c r="B169" s="227"/>
      <c r="C169" s="227"/>
      <c r="D169" s="233"/>
      <c r="E169" s="233"/>
      <c r="F169" s="233"/>
      <c r="G169" s="233"/>
      <c r="H169" s="233"/>
      <c r="I169" s="229"/>
      <c r="J169" s="229"/>
      <c r="K169" s="233"/>
      <c r="L169" s="233"/>
      <c r="M169" s="233"/>
      <c r="N169" s="233"/>
      <c r="O169" s="233"/>
      <c r="P169" s="233"/>
      <c r="Q169" s="229"/>
      <c r="R169" s="229"/>
      <c r="S169" s="229"/>
      <c r="T169" s="233"/>
      <c r="U169" s="240"/>
      <c r="V169" s="240"/>
      <c r="W169" s="233"/>
      <c r="X169" s="233"/>
      <c r="Y169" s="233"/>
      <c r="Z169" s="239"/>
      <c r="AA169" s="233"/>
      <c r="AB169" s="233"/>
      <c r="AC169" s="233"/>
      <c r="AD169" s="233"/>
      <c r="AE169" s="233"/>
      <c r="AF169" s="233"/>
      <c r="AG169" s="233"/>
      <c r="AH169" s="233"/>
      <c r="AI169" s="233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29"/>
      <c r="AW169" s="229"/>
      <c r="AX169" s="229"/>
      <c r="AY169" s="229"/>
      <c r="AZ169" s="233"/>
      <c r="BA169" s="227"/>
      <c r="BB169" s="233"/>
      <c r="BC169" s="233"/>
      <c r="BD169" s="233"/>
      <c r="BE169" s="233"/>
      <c r="BF169" s="233"/>
      <c r="BG169" s="233"/>
      <c r="BH169" s="233"/>
      <c r="BI169" s="233"/>
      <c r="BJ169" s="233"/>
      <c r="BK169" s="233"/>
      <c r="BL169" s="233"/>
      <c r="BM169" s="233"/>
      <c r="BN169" s="233"/>
      <c r="BO169" s="233"/>
      <c r="BP169" s="233"/>
      <c r="BQ169" s="233"/>
      <c r="BR169" s="233"/>
      <c r="BS169" s="233"/>
    </row>
    <row r="170" ht="20.25" customHeight="1">
      <c r="A170" s="227"/>
      <c r="B170" s="227"/>
      <c r="C170" s="227"/>
      <c r="D170" s="233"/>
      <c r="E170" s="233"/>
      <c r="F170" s="233"/>
      <c r="G170" s="233"/>
      <c r="H170" s="233"/>
      <c r="I170" s="229"/>
      <c r="J170" s="229"/>
      <c r="K170" s="233"/>
      <c r="L170" s="233"/>
      <c r="M170" s="233"/>
      <c r="N170" s="233"/>
      <c r="O170" s="233"/>
      <c r="P170" s="233"/>
      <c r="Q170" s="229"/>
      <c r="R170" s="229"/>
      <c r="S170" s="229"/>
      <c r="T170" s="233"/>
      <c r="U170" s="240"/>
      <c r="V170" s="240"/>
      <c r="W170" s="233"/>
      <c r="X170" s="233"/>
      <c r="Y170" s="233"/>
      <c r="Z170" s="239"/>
      <c r="AA170" s="233"/>
      <c r="AB170" s="233"/>
      <c r="AC170" s="233"/>
      <c r="AD170" s="233"/>
      <c r="AE170" s="233"/>
      <c r="AF170" s="233"/>
      <c r="AG170" s="233"/>
      <c r="AH170" s="233"/>
      <c r="AI170" s="233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  <c r="AT170" s="233"/>
      <c r="AU170" s="233"/>
      <c r="AV170" s="229"/>
      <c r="AW170" s="229"/>
      <c r="AX170" s="229"/>
      <c r="AY170" s="229"/>
      <c r="AZ170" s="233"/>
      <c r="BA170" s="227"/>
      <c r="BB170" s="233"/>
      <c r="BC170" s="233"/>
      <c r="BD170" s="233"/>
      <c r="BE170" s="233"/>
      <c r="BF170" s="233"/>
      <c r="BG170" s="233"/>
      <c r="BH170" s="233"/>
      <c r="BI170" s="233"/>
      <c r="BJ170" s="233"/>
      <c r="BK170" s="233"/>
      <c r="BL170" s="233"/>
      <c r="BM170" s="233"/>
      <c r="BN170" s="233"/>
      <c r="BO170" s="233"/>
      <c r="BP170" s="233"/>
      <c r="BQ170" s="233"/>
      <c r="BR170" s="233"/>
      <c r="BS170" s="233"/>
    </row>
    <row r="171" ht="20.25" customHeight="1">
      <c r="A171" s="227"/>
      <c r="B171" s="227"/>
      <c r="C171" s="227"/>
      <c r="D171" s="233"/>
      <c r="E171" s="233"/>
      <c r="F171" s="233"/>
      <c r="G171" s="233"/>
      <c r="H171" s="233"/>
      <c r="I171" s="229"/>
      <c r="J171" s="229"/>
      <c r="K171" s="233"/>
      <c r="L171" s="233"/>
      <c r="M171" s="233"/>
      <c r="N171" s="233"/>
      <c r="O171" s="233"/>
      <c r="P171" s="233"/>
      <c r="Q171" s="229"/>
      <c r="R171" s="229"/>
      <c r="S171" s="229"/>
      <c r="T171" s="233"/>
      <c r="U171" s="240"/>
      <c r="V171" s="240"/>
      <c r="W171" s="233"/>
      <c r="X171" s="233"/>
      <c r="Y171" s="233"/>
      <c r="Z171" s="239"/>
      <c r="AA171" s="233"/>
      <c r="AB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29"/>
      <c r="AW171" s="229"/>
      <c r="AX171" s="229"/>
      <c r="AY171" s="229"/>
      <c r="AZ171" s="233"/>
      <c r="BA171" s="227"/>
      <c r="BB171" s="233"/>
      <c r="BC171" s="233"/>
      <c r="BD171" s="233"/>
      <c r="BE171" s="233"/>
      <c r="BF171" s="233"/>
      <c r="BG171" s="233"/>
      <c r="BH171" s="233"/>
      <c r="BI171" s="233"/>
      <c r="BJ171" s="233"/>
      <c r="BK171" s="233"/>
      <c r="BL171" s="233"/>
      <c r="BM171" s="233"/>
      <c r="BN171" s="233"/>
      <c r="BO171" s="233"/>
      <c r="BP171" s="233"/>
      <c r="BQ171" s="233"/>
      <c r="BR171" s="233"/>
      <c r="BS171" s="233"/>
    </row>
    <row r="172" ht="20.25" customHeight="1">
      <c r="A172" s="227"/>
      <c r="B172" s="227"/>
      <c r="C172" s="227"/>
      <c r="D172" s="233"/>
      <c r="E172" s="233"/>
      <c r="F172" s="233"/>
      <c r="G172" s="233"/>
      <c r="H172" s="233"/>
      <c r="I172" s="229"/>
      <c r="J172" s="229"/>
      <c r="K172" s="233"/>
      <c r="L172" s="233"/>
      <c r="M172" s="233"/>
      <c r="N172" s="233"/>
      <c r="O172" s="233"/>
      <c r="P172" s="233"/>
      <c r="Q172" s="229"/>
      <c r="R172" s="229"/>
      <c r="S172" s="229"/>
      <c r="T172" s="233"/>
      <c r="U172" s="240"/>
      <c r="V172" s="240"/>
      <c r="W172" s="233"/>
      <c r="X172" s="233"/>
      <c r="Y172" s="233"/>
      <c r="Z172" s="239"/>
      <c r="AA172" s="233"/>
      <c r="AB172" s="233"/>
      <c r="AC172" s="233"/>
      <c r="AD172" s="233"/>
      <c r="AE172" s="233"/>
      <c r="AF172" s="233"/>
      <c r="AG172" s="233"/>
      <c r="AH172" s="233"/>
      <c r="AI172" s="233"/>
      <c r="AJ172" s="233"/>
      <c r="AK172" s="233"/>
      <c r="AL172" s="233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29"/>
      <c r="AW172" s="229"/>
      <c r="AX172" s="229"/>
      <c r="AY172" s="229"/>
      <c r="AZ172" s="233"/>
      <c r="BA172" s="227"/>
      <c r="BB172" s="233"/>
      <c r="BC172" s="233"/>
      <c r="BD172" s="233"/>
      <c r="BE172" s="233"/>
      <c r="BF172" s="233"/>
      <c r="BG172" s="233"/>
      <c r="BH172" s="233"/>
      <c r="BI172" s="233"/>
      <c r="BJ172" s="233"/>
      <c r="BK172" s="233"/>
      <c r="BL172" s="233"/>
      <c r="BM172" s="233"/>
      <c r="BN172" s="233"/>
      <c r="BO172" s="233"/>
      <c r="BP172" s="233"/>
      <c r="BQ172" s="233"/>
      <c r="BR172" s="233"/>
      <c r="BS172" s="233"/>
    </row>
    <row r="173" ht="20.25" customHeight="1">
      <c r="A173" s="227"/>
      <c r="B173" s="227"/>
      <c r="C173" s="227"/>
      <c r="D173" s="233"/>
      <c r="E173" s="233"/>
      <c r="F173" s="233"/>
      <c r="G173" s="233"/>
      <c r="H173" s="233"/>
      <c r="I173" s="229"/>
      <c r="J173" s="229"/>
      <c r="K173" s="233"/>
      <c r="L173" s="233"/>
      <c r="M173" s="233"/>
      <c r="N173" s="233"/>
      <c r="O173" s="233"/>
      <c r="P173" s="233"/>
      <c r="Q173" s="229"/>
      <c r="R173" s="229"/>
      <c r="S173" s="229"/>
      <c r="T173" s="233"/>
      <c r="U173" s="240"/>
      <c r="V173" s="240"/>
      <c r="W173" s="233"/>
      <c r="X173" s="233"/>
      <c r="Y173" s="233"/>
      <c r="Z173" s="239"/>
      <c r="AA173" s="233"/>
      <c r="AB173" s="233"/>
      <c r="AC173" s="233"/>
      <c r="AD173" s="233"/>
      <c r="AE173" s="233"/>
      <c r="AF173" s="233"/>
      <c r="AG173" s="233"/>
      <c r="AH173" s="233"/>
      <c r="AI173" s="233"/>
      <c r="AJ173" s="233"/>
      <c r="AK173" s="233"/>
      <c r="AL173" s="233"/>
      <c r="AM173" s="233"/>
      <c r="AN173" s="233"/>
      <c r="AO173" s="233"/>
      <c r="AP173" s="233"/>
      <c r="AQ173" s="233"/>
      <c r="AR173" s="233"/>
      <c r="AS173" s="233"/>
      <c r="AT173" s="233"/>
      <c r="AU173" s="233"/>
      <c r="AV173" s="229"/>
      <c r="AW173" s="229"/>
      <c r="AX173" s="229"/>
      <c r="AY173" s="229"/>
      <c r="AZ173" s="233"/>
      <c r="BA173" s="227"/>
      <c r="BB173" s="233"/>
      <c r="BC173" s="233"/>
      <c r="BD173" s="233"/>
      <c r="BE173" s="233"/>
      <c r="BF173" s="233"/>
      <c r="BG173" s="233"/>
      <c r="BH173" s="233"/>
      <c r="BI173" s="233"/>
      <c r="BJ173" s="233"/>
      <c r="BK173" s="233"/>
      <c r="BL173" s="233"/>
      <c r="BM173" s="233"/>
      <c r="BN173" s="233"/>
      <c r="BO173" s="233"/>
      <c r="BP173" s="233"/>
      <c r="BQ173" s="233"/>
      <c r="BR173" s="233"/>
      <c r="BS173" s="233"/>
    </row>
    <row r="174" ht="20.25" customHeight="1">
      <c r="A174" s="227"/>
      <c r="B174" s="227"/>
      <c r="C174" s="227"/>
      <c r="D174" s="233"/>
      <c r="E174" s="233"/>
      <c r="F174" s="233"/>
      <c r="G174" s="233"/>
      <c r="H174" s="233"/>
      <c r="I174" s="229"/>
      <c r="J174" s="229"/>
      <c r="K174" s="233"/>
      <c r="L174" s="233"/>
      <c r="M174" s="233"/>
      <c r="N174" s="233"/>
      <c r="O174" s="233"/>
      <c r="P174" s="233"/>
      <c r="Q174" s="229"/>
      <c r="R174" s="229"/>
      <c r="S174" s="229"/>
      <c r="T174" s="233"/>
      <c r="U174" s="240"/>
      <c r="V174" s="240"/>
      <c r="W174" s="233"/>
      <c r="X174" s="233"/>
      <c r="Y174" s="233"/>
      <c r="Z174" s="239"/>
      <c r="AA174" s="233"/>
      <c r="AB174" s="233"/>
      <c r="AC174" s="233"/>
      <c r="AD174" s="233"/>
      <c r="AE174" s="233"/>
      <c r="AF174" s="233"/>
      <c r="AG174" s="233"/>
      <c r="AH174" s="233"/>
      <c r="AI174" s="233"/>
      <c r="AJ174" s="233"/>
      <c r="AK174" s="233"/>
      <c r="AL174" s="233"/>
      <c r="AM174" s="233"/>
      <c r="AN174" s="233"/>
      <c r="AO174" s="233"/>
      <c r="AP174" s="233"/>
      <c r="AQ174" s="233"/>
      <c r="AR174" s="233"/>
      <c r="AS174" s="233"/>
      <c r="AT174" s="233"/>
      <c r="AU174" s="233"/>
      <c r="AV174" s="229"/>
      <c r="AW174" s="229"/>
      <c r="AX174" s="229"/>
      <c r="AY174" s="229"/>
      <c r="AZ174" s="233"/>
      <c r="BA174" s="227"/>
      <c r="BB174" s="233"/>
      <c r="BC174" s="233"/>
      <c r="BD174" s="233"/>
      <c r="BE174" s="233"/>
      <c r="BF174" s="233"/>
      <c r="BG174" s="233"/>
      <c r="BH174" s="233"/>
      <c r="BI174" s="233"/>
      <c r="BJ174" s="233"/>
      <c r="BK174" s="233"/>
      <c r="BL174" s="233"/>
      <c r="BM174" s="233"/>
      <c r="BN174" s="233"/>
      <c r="BO174" s="233"/>
      <c r="BP174" s="233"/>
      <c r="BQ174" s="233"/>
      <c r="BR174" s="233"/>
      <c r="BS174" s="233"/>
    </row>
    <row r="175" ht="20.25" customHeight="1">
      <c r="A175" s="227"/>
      <c r="B175" s="227"/>
      <c r="C175" s="227"/>
      <c r="D175" s="233"/>
      <c r="E175" s="233"/>
      <c r="F175" s="233"/>
      <c r="G175" s="233"/>
      <c r="H175" s="233"/>
      <c r="I175" s="229"/>
      <c r="J175" s="229"/>
      <c r="K175" s="233"/>
      <c r="L175" s="233"/>
      <c r="M175" s="233"/>
      <c r="N175" s="233"/>
      <c r="O175" s="233"/>
      <c r="P175" s="233"/>
      <c r="Q175" s="229"/>
      <c r="R175" s="229"/>
      <c r="S175" s="229"/>
      <c r="T175" s="233"/>
      <c r="U175" s="240"/>
      <c r="V175" s="240"/>
      <c r="W175" s="233"/>
      <c r="X175" s="233"/>
      <c r="Y175" s="233"/>
      <c r="Z175" s="239"/>
      <c r="AA175" s="233"/>
      <c r="AB175" s="233"/>
      <c r="AC175" s="233"/>
      <c r="AD175" s="233"/>
      <c r="AE175" s="233"/>
      <c r="AF175" s="233"/>
      <c r="AG175" s="233"/>
      <c r="AH175" s="233"/>
      <c r="AI175" s="233"/>
      <c r="AJ175" s="233"/>
      <c r="AK175" s="233"/>
      <c r="AL175" s="233"/>
      <c r="AM175" s="233"/>
      <c r="AN175" s="233"/>
      <c r="AO175" s="233"/>
      <c r="AP175" s="233"/>
      <c r="AQ175" s="233"/>
      <c r="AR175" s="233"/>
      <c r="AS175" s="233"/>
      <c r="AT175" s="233"/>
      <c r="AU175" s="233"/>
      <c r="AV175" s="229"/>
      <c r="AW175" s="229"/>
      <c r="AX175" s="229"/>
      <c r="AY175" s="229"/>
      <c r="AZ175" s="233"/>
      <c r="BA175" s="227"/>
      <c r="BB175" s="233"/>
      <c r="BC175" s="233"/>
      <c r="BD175" s="233"/>
      <c r="BE175" s="233"/>
      <c r="BF175" s="233"/>
      <c r="BG175" s="233"/>
      <c r="BH175" s="233"/>
      <c r="BI175" s="233"/>
      <c r="BJ175" s="233"/>
      <c r="BK175" s="233"/>
      <c r="BL175" s="233"/>
      <c r="BM175" s="233"/>
      <c r="BN175" s="233"/>
      <c r="BO175" s="233"/>
      <c r="BP175" s="233"/>
      <c r="BQ175" s="233"/>
      <c r="BR175" s="233"/>
      <c r="BS175" s="233"/>
    </row>
    <row r="176" ht="20.25" customHeight="1">
      <c r="A176" s="227"/>
      <c r="B176" s="227"/>
      <c r="C176" s="227"/>
      <c r="D176" s="233"/>
      <c r="E176" s="233"/>
      <c r="F176" s="233"/>
      <c r="G176" s="233"/>
      <c r="H176" s="233"/>
      <c r="I176" s="229"/>
      <c r="J176" s="229"/>
      <c r="K176" s="233"/>
      <c r="L176" s="233"/>
      <c r="M176" s="233"/>
      <c r="N176" s="233"/>
      <c r="O176" s="233"/>
      <c r="P176" s="233"/>
      <c r="Q176" s="229"/>
      <c r="R176" s="229"/>
      <c r="S176" s="229"/>
      <c r="T176" s="233"/>
      <c r="U176" s="240"/>
      <c r="V176" s="240"/>
      <c r="W176" s="233"/>
      <c r="X176" s="233"/>
      <c r="Y176" s="233"/>
      <c r="Z176" s="239"/>
      <c r="AA176" s="233"/>
      <c r="AB176" s="233"/>
      <c r="AC176" s="233"/>
      <c r="AD176" s="233"/>
      <c r="AE176" s="233"/>
      <c r="AF176" s="233"/>
      <c r="AG176" s="233"/>
      <c r="AH176" s="233"/>
      <c r="AI176" s="233"/>
      <c r="AJ176" s="233"/>
      <c r="AK176" s="233"/>
      <c r="AL176" s="233"/>
      <c r="AM176" s="233"/>
      <c r="AN176" s="233"/>
      <c r="AO176" s="233"/>
      <c r="AP176" s="233"/>
      <c r="AQ176" s="233"/>
      <c r="AR176" s="233"/>
      <c r="AS176" s="233"/>
      <c r="AT176" s="233"/>
      <c r="AU176" s="233"/>
      <c r="AV176" s="229"/>
      <c r="AW176" s="229"/>
      <c r="AX176" s="229"/>
      <c r="AY176" s="229"/>
      <c r="AZ176" s="233"/>
      <c r="BA176" s="227"/>
      <c r="BB176" s="233"/>
      <c r="BC176" s="233"/>
      <c r="BD176" s="233"/>
      <c r="BE176" s="233"/>
      <c r="BF176" s="233"/>
      <c r="BG176" s="233"/>
      <c r="BH176" s="233"/>
      <c r="BI176" s="233"/>
      <c r="BJ176" s="233"/>
      <c r="BK176" s="233"/>
      <c r="BL176" s="233"/>
      <c r="BM176" s="233"/>
      <c r="BN176" s="233"/>
      <c r="BO176" s="233"/>
      <c r="BP176" s="233"/>
      <c r="BQ176" s="233"/>
      <c r="BR176" s="233"/>
      <c r="BS176" s="233"/>
    </row>
    <row r="177" ht="20.25" customHeight="1">
      <c r="A177" s="227"/>
      <c r="B177" s="227"/>
      <c r="C177" s="227"/>
      <c r="D177" s="233"/>
      <c r="E177" s="233"/>
      <c r="F177" s="233"/>
      <c r="G177" s="233"/>
      <c r="H177" s="233"/>
      <c r="I177" s="229"/>
      <c r="J177" s="229"/>
      <c r="K177" s="233"/>
      <c r="L177" s="233"/>
      <c r="M177" s="233"/>
      <c r="N177" s="233"/>
      <c r="O177" s="233"/>
      <c r="P177" s="233"/>
      <c r="Q177" s="229"/>
      <c r="R177" s="229"/>
      <c r="S177" s="229"/>
      <c r="T177" s="233"/>
      <c r="U177" s="240"/>
      <c r="V177" s="240"/>
      <c r="W177" s="233"/>
      <c r="X177" s="233"/>
      <c r="Y177" s="233"/>
      <c r="Z177" s="239"/>
      <c r="AA177" s="233"/>
      <c r="AB177" s="233"/>
      <c r="AC177" s="233"/>
      <c r="AD177" s="233"/>
      <c r="AE177" s="233"/>
      <c r="AF177" s="233"/>
      <c r="AG177" s="233"/>
      <c r="AH177" s="233"/>
      <c r="AI177" s="233"/>
      <c r="AJ177" s="233"/>
      <c r="AK177" s="233"/>
      <c r="AL177" s="233"/>
      <c r="AM177" s="233"/>
      <c r="AN177" s="233"/>
      <c r="AO177" s="233"/>
      <c r="AP177" s="233"/>
      <c r="AQ177" s="233"/>
      <c r="AR177" s="233"/>
      <c r="AS177" s="233"/>
      <c r="AT177" s="233"/>
      <c r="AU177" s="233"/>
      <c r="AV177" s="229"/>
      <c r="AW177" s="229"/>
      <c r="AX177" s="229"/>
      <c r="AY177" s="229"/>
      <c r="AZ177" s="233"/>
      <c r="BA177" s="227"/>
      <c r="BB177" s="233"/>
      <c r="BC177" s="233"/>
      <c r="BD177" s="233"/>
      <c r="BE177" s="233"/>
      <c r="BF177" s="233"/>
      <c r="BG177" s="233"/>
      <c r="BH177" s="233"/>
      <c r="BI177" s="233"/>
      <c r="BJ177" s="233"/>
      <c r="BK177" s="233"/>
      <c r="BL177" s="233"/>
      <c r="BM177" s="233"/>
      <c r="BN177" s="233"/>
      <c r="BO177" s="233"/>
      <c r="BP177" s="233"/>
      <c r="BQ177" s="233"/>
      <c r="BR177" s="233"/>
      <c r="BS177" s="233"/>
    </row>
    <row r="178" ht="20.25" customHeight="1">
      <c r="A178" s="227"/>
      <c r="B178" s="227"/>
      <c r="C178" s="227"/>
      <c r="D178" s="233"/>
      <c r="E178" s="233"/>
      <c r="F178" s="233"/>
      <c r="G178" s="233"/>
      <c r="H178" s="233"/>
      <c r="I178" s="229"/>
      <c r="J178" s="229"/>
      <c r="K178" s="233"/>
      <c r="L178" s="233"/>
      <c r="M178" s="233"/>
      <c r="N178" s="233"/>
      <c r="O178" s="233"/>
      <c r="P178" s="233"/>
      <c r="Q178" s="229"/>
      <c r="R178" s="229"/>
      <c r="S178" s="229"/>
      <c r="T178" s="233"/>
      <c r="U178" s="240"/>
      <c r="V178" s="240"/>
      <c r="W178" s="233"/>
      <c r="X178" s="233"/>
      <c r="Y178" s="233"/>
      <c r="Z178" s="239"/>
      <c r="AA178" s="233"/>
      <c r="AB178" s="233"/>
      <c r="AC178" s="233"/>
      <c r="AD178" s="233"/>
      <c r="AE178" s="233"/>
      <c r="AF178" s="233"/>
      <c r="AG178" s="233"/>
      <c r="AH178" s="233"/>
      <c r="AI178" s="233"/>
      <c r="AJ178" s="233"/>
      <c r="AK178" s="233"/>
      <c r="AL178" s="233"/>
      <c r="AM178" s="233"/>
      <c r="AN178" s="233"/>
      <c r="AO178" s="233"/>
      <c r="AP178" s="233"/>
      <c r="AQ178" s="233"/>
      <c r="AR178" s="233"/>
      <c r="AS178" s="233"/>
      <c r="AT178" s="233"/>
      <c r="AU178" s="233"/>
      <c r="AV178" s="229"/>
      <c r="AW178" s="229"/>
      <c r="AX178" s="229"/>
      <c r="AY178" s="229"/>
      <c r="AZ178" s="233"/>
      <c r="BA178" s="227"/>
      <c r="BB178" s="233"/>
      <c r="BC178" s="233"/>
      <c r="BD178" s="233"/>
      <c r="BE178" s="233"/>
      <c r="BF178" s="233"/>
      <c r="BG178" s="233"/>
      <c r="BH178" s="233"/>
      <c r="BI178" s="233"/>
      <c r="BJ178" s="233"/>
      <c r="BK178" s="233"/>
      <c r="BL178" s="233"/>
      <c r="BM178" s="233"/>
      <c r="BN178" s="233"/>
      <c r="BO178" s="233"/>
      <c r="BP178" s="233"/>
      <c r="BQ178" s="233"/>
      <c r="BR178" s="233"/>
      <c r="BS178" s="233"/>
    </row>
    <row r="179" ht="20.25" customHeight="1">
      <c r="A179" s="227"/>
      <c r="B179" s="227"/>
      <c r="C179" s="227"/>
      <c r="D179" s="233"/>
      <c r="E179" s="233"/>
      <c r="F179" s="233"/>
      <c r="G179" s="233"/>
      <c r="H179" s="233"/>
      <c r="I179" s="229"/>
      <c r="J179" s="229"/>
      <c r="K179" s="233"/>
      <c r="L179" s="233"/>
      <c r="M179" s="233"/>
      <c r="N179" s="233"/>
      <c r="O179" s="233"/>
      <c r="P179" s="233"/>
      <c r="Q179" s="229"/>
      <c r="R179" s="229"/>
      <c r="S179" s="229"/>
      <c r="T179" s="233"/>
      <c r="U179" s="240"/>
      <c r="V179" s="240"/>
      <c r="W179" s="233"/>
      <c r="X179" s="233"/>
      <c r="Y179" s="233"/>
      <c r="Z179" s="239"/>
      <c r="AA179" s="233"/>
      <c r="AB179" s="233"/>
      <c r="AC179" s="233"/>
      <c r="AD179" s="233"/>
      <c r="AE179" s="233"/>
      <c r="AF179" s="233"/>
      <c r="AG179" s="233"/>
      <c r="AH179" s="233"/>
      <c r="AI179" s="233"/>
      <c r="AJ179" s="233"/>
      <c r="AK179" s="233"/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29"/>
      <c r="AW179" s="229"/>
      <c r="AX179" s="229"/>
      <c r="AY179" s="229"/>
      <c r="AZ179" s="233"/>
      <c r="BA179" s="227"/>
      <c r="BB179" s="233"/>
      <c r="BC179" s="233"/>
      <c r="BD179" s="233"/>
      <c r="BE179" s="233"/>
      <c r="BF179" s="233"/>
      <c r="BG179" s="233"/>
      <c r="BH179" s="233"/>
      <c r="BI179" s="233"/>
      <c r="BJ179" s="233"/>
      <c r="BK179" s="233"/>
      <c r="BL179" s="233"/>
      <c r="BM179" s="233"/>
      <c r="BN179" s="233"/>
      <c r="BO179" s="233"/>
      <c r="BP179" s="233"/>
      <c r="BQ179" s="233"/>
      <c r="BR179" s="233"/>
      <c r="BS179" s="233"/>
    </row>
    <row r="180" ht="20.25" customHeight="1">
      <c r="A180" s="227"/>
      <c r="B180" s="227"/>
      <c r="C180" s="227"/>
      <c r="D180" s="233"/>
      <c r="E180" s="233"/>
      <c r="F180" s="233"/>
      <c r="G180" s="233"/>
      <c r="H180" s="233"/>
      <c r="I180" s="229"/>
      <c r="J180" s="229"/>
      <c r="K180" s="233"/>
      <c r="L180" s="233"/>
      <c r="M180" s="233"/>
      <c r="N180" s="233"/>
      <c r="O180" s="233"/>
      <c r="P180" s="233"/>
      <c r="Q180" s="229"/>
      <c r="R180" s="229"/>
      <c r="S180" s="229"/>
      <c r="T180" s="233"/>
      <c r="U180" s="240"/>
      <c r="V180" s="240"/>
      <c r="W180" s="233"/>
      <c r="X180" s="233"/>
      <c r="Y180" s="233"/>
      <c r="Z180" s="239"/>
      <c r="AA180" s="233"/>
      <c r="AB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233"/>
      <c r="AM180" s="233"/>
      <c r="AN180" s="233"/>
      <c r="AO180" s="233"/>
      <c r="AP180" s="233"/>
      <c r="AQ180" s="233"/>
      <c r="AR180" s="233"/>
      <c r="AS180" s="233"/>
      <c r="AT180" s="233"/>
      <c r="AU180" s="233"/>
      <c r="AV180" s="229"/>
      <c r="AW180" s="229"/>
      <c r="AX180" s="229"/>
      <c r="AY180" s="229"/>
      <c r="AZ180" s="233"/>
      <c r="BA180" s="227"/>
      <c r="BB180" s="233"/>
      <c r="BC180" s="233"/>
      <c r="BD180" s="233"/>
      <c r="BE180" s="233"/>
      <c r="BF180" s="233"/>
      <c r="BG180" s="233"/>
      <c r="BH180" s="233"/>
      <c r="BI180" s="233"/>
      <c r="BJ180" s="233"/>
      <c r="BK180" s="233"/>
      <c r="BL180" s="233"/>
      <c r="BM180" s="233"/>
      <c r="BN180" s="233"/>
      <c r="BO180" s="233"/>
      <c r="BP180" s="233"/>
      <c r="BQ180" s="233"/>
      <c r="BR180" s="233"/>
      <c r="BS180" s="233"/>
    </row>
    <row r="181" ht="20.25" customHeight="1">
      <c r="A181" s="227"/>
      <c r="B181" s="227"/>
      <c r="C181" s="227"/>
      <c r="D181" s="233"/>
      <c r="E181" s="233"/>
      <c r="F181" s="233"/>
      <c r="G181" s="233"/>
      <c r="H181" s="233"/>
      <c r="I181" s="229"/>
      <c r="J181" s="229"/>
      <c r="K181" s="233"/>
      <c r="L181" s="233"/>
      <c r="M181" s="233"/>
      <c r="N181" s="233"/>
      <c r="O181" s="233"/>
      <c r="P181" s="233"/>
      <c r="Q181" s="229"/>
      <c r="R181" s="229"/>
      <c r="S181" s="229"/>
      <c r="T181" s="233"/>
      <c r="U181" s="240"/>
      <c r="V181" s="240"/>
      <c r="W181" s="233"/>
      <c r="X181" s="233"/>
      <c r="Y181" s="233"/>
      <c r="Z181" s="239"/>
      <c r="AA181" s="233"/>
      <c r="AB181" s="233"/>
      <c r="AC181" s="233"/>
      <c r="AD181" s="233"/>
      <c r="AE181" s="233"/>
      <c r="AF181" s="233"/>
      <c r="AG181" s="233"/>
      <c r="AH181" s="233"/>
      <c r="AI181" s="233"/>
      <c r="AJ181" s="233"/>
      <c r="AK181" s="233"/>
      <c r="AL181" s="233"/>
      <c r="AM181" s="233"/>
      <c r="AN181" s="233"/>
      <c r="AO181" s="233"/>
      <c r="AP181" s="233"/>
      <c r="AQ181" s="233"/>
      <c r="AR181" s="233"/>
      <c r="AS181" s="233"/>
      <c r="AT181" s="233"/>
      <c r="AU181" s="233"/>
      <c r="AV181" s="229"/>
      <c r="AW181" s="229"/>
      <c r="AX181" s="229"/>
      <c r="AY181" s="229"/>
      <c r="AZ181" s="233"/>
      <c r="BA181" s="227"/>
      <c r="BB181" s="233"/>
      <c r="BC181" s="233"/>
      <c r="BD181" s="233"/>
      <c r="BE181" s="233"/>
      <c r="BF181" s="233"/>
      <c r="BG181" s="233"/>
      <c r="BH181" s="233"/>
      <c r="BI181" s="233"/>
      <c r="BJ181" s="233"/>
      <c r="BK181" s="233"/>
      <c r="BL181" s="233"/>
      <c r="BM181" s="233"/>
      <c r="BN181" s="233"/>
      <c r="BO181" s="233"/>
      <c r="BP181" s="233"/>
      <c r="BQ181" s="233"/>
      <c r="BR181" s="233"/>
      <c r="BS181" s="233"/>
    </row>
    <row r="182" ht="20.25" customHeight="1">
      <c r="A182" s="227"/>
      <c r="B182" s="227"/>
      <c r="C182" s="227"/>
      <c r="D182" s="233"/>
      <c r="E182" s="233"/>
      <c r="F182" s="233"/>
      <c r="G182" s="233"/>
      <c r="H182" s="233"/>
      <c r="I182" s="229"/>
      <c r="J182" s="229"/>
      <c r="K182" s="233"/>
      <c r="L182" s="233"/>
      <c r="M182" s="233"/>
      <c r="N182" s="233"/>
      <c r="O182" s="233"/>
      <c r="P182" s="233"/>
      <c r="Q182" s="229"/>
      <c r="R182" s="229"/>
      <c r="S182" s="229"/>
      <c r="T182" s="233"/>
      <c r="U182" s="240"/>
      <c r="V182" s="240"/>
      <c r="W182" s="233"/>
      <c r="X182" s="233"/>
      <c r="Y182" s="233"/>
      <c r="Z182" s="239"/>
      <c r="AA182" s="233"/>
      <c r="AB182" s="233"/>
      <c r="AC182" s="233"/>
      <c r="AD182" s="233"/>
      <c r="AE182" s="233"/>
      <c r="AF182" s="233"/>
      <c r="AG182" s="233"/>
      <c r="AH182" s="233"/>
      <c r="AI182" s="233"/>
      <c r="AJ182" s="233"/>
      <c r="AK182" s="233"/>
      <c r="AL182" s="233"/>
      <c r="AM182" s="233"/>
      <c r="AN182" s="233"/>
      <c r="AO182" s="233"/>
      <c r="AP182" s="233"/>
      <c r="AQ182" s="233"/>
      <c r="AR182" s="233"/>
      <c r="AS182" s="233"/>
      <c r="AT182" s="233"/>
      <c r="AU182" s="233"/>
      <c r="AV182" s="229"/>
      <c r="AW182" s="229"/>
      <c r="AX182" s="229"/>
      <c r="AY182" s="229"/>
      <c r="AZ182" s="233"/>
      <c r="BA182" s="227"/>
      <c r="BB182" s="233"/>
      <c r="BC182" s="233"/>
      <c r="BD182" s="233"/>
      <c r="BE182" s="233"/>
      <c r="BF182" s="233"/>
      <c r="BG182" s="233"/>
      <c r="BH182" s="233"/>
      <c r="BI182" s="233"/>
      <c r="BJ182" s="233"/>
      <c r="BK182" s="233"/>
      <c r="BL182" s="233"/>
      <c r="BM182" s="233"/>
      <c r="BN182" s="233"/>
      <c r="BO182" s="233"/>
      <c r="BP182" s="233"/>
      <c r="BQ182" s="233"/>
      <c r="BR182" s="233"/>
      <c r="BS182" s="233"/>
    </row>
    <row r="183" ht="20.25" customHeight="1">
      <c r="A183" s="227"/>
      <c r="B183" s="227"/>
      <c r="C183" s="227"/>
      <c r="D183" s="233"/>
      <c r="E183" s="233"/>
      <c r="F183" s="233"/>
      <c r="G183" s="233"/>
      <c r="H183" s="233"/>
      <c r="I183" s="229"/>
      <c r="J183" s="229"/>
      <c r="K183" s="233"/>
      <c r="L183" s="233"/>
      <c r="M183" s="233"/>
      <c r="N183" s="233"/>
      <c r="O183" s="233"/>
      <c r="P183" s="233"/>
      <c r="Q183" s="229"/>
      <c r="R183" s="229"/>
      <c r="S183" s="229"/>
      <c r="T183" s="233"/>
      <c r="U183" s="240"/>
      <c r="V183" s="240"/>
      <c r="W183" s="233"/>
      <c r="X183" s="233"/>
      <c r="Y183" s="233"/>
      <c r="Z183" s="239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/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29"/>
      <c r="AW183" s="229"/>
      <c r="AX183" s="229"/>
      <c r="AY183" s="229"/>
      <c r="AZ183" s="233"/>
      <c r="BA183" s="227"/>
      <c r="BB183" s="233"/>
      <c r="BC183" s="233"/>
      <c r="BD183" s="233"/>
      <c r="BE183" s="233"/>
      <c r="BF183" s="233"/>
      <c r="BG183" s="233"/>
      <c r="BH183" s="233"/>
      <c r="BI183" s="233"/>
      <c r="BJ183" s="233"/>
      <c r="BK183" s="233"/>
      <c r="BL183" s="233"/>
      <c r="BM183" s="233"/>
      <c r="BN183" s="233"/>
      <c r="BO183" s="233"/>
      <c r="BP183" s="233"/>
      <c r="BQ183" s="233"/>
      <c r="BR183" s="233"/>
      <c r="BS183" s="233"/>
    </row>
    <row r="184" ht="20.25" customHeight="1">
      <c r="A184" s="227"/>
      <c r="B184" s="227"/>
      <c r="C184" s="227"/>
      <c r="D184" s="233"/>
      <c r="E184" s="233"/>
      <c r="F184" s="233"/>
      <c r="G184" s="233"/>
      <c r="H184" s="233"/>
      <c r="I184" s="229"/>
      <c r="J184" s="229"/>
      <c r="K184" s="233"/>
      <c r="L184" s="233"/>
      <c r="M184" s="233"/>
      <c r="N184" s="233"/>
      <c r="O184" s="233"/>
      <c r="P184" s="233"/>
      <c r="Q184" s="229"/>
      <c r="R184" s="229"/>
      <c r="S184" s="229"/>
      <c r="T184" s="233"/>
      <c r="U184" s="240"/>
      <c r="V184" s="240"/>
      <c r="W184" s="233"/>
      <c r="X184" s="233"/>
      <c r="Y184" s="233"/>
      <c r="Z184" s="239"/>
      <c r="AA184" s="233"/>
      <c r="AB184" s="233"/>
      <c r="AC184" s="233"/>
      <c r="AD184" s="233"/>
      <c r="AE184" s="233"/>
      <c r="AF184" s="233"/>
      <c r="AG184" s="233"/>
      <c r="AH184" s="233"/>
      <c r="AI184" s="233"/>
      <c r="AJ184" s="233"/>
      <c r="AK184" s="233"/>
      <c r="AL184" s="233"/>
      <c r="AM184" s="233"/>
      <c r="AN184" s="233"/>
      <c r="AO184" s="233"/>
      <c r="AP184" s="233"/>
      <c r="AQ184" s="233"/>
      <c r="AR184" s="233"/>
      <c r="AS184" s="233"/>
      <c r="AT184" s="233"/>
      <c r="AU184" s="233"/>
      <c r="AV184" s="229"/>
      <c r="AW184" s="229"/>
      <c r="AX184" s="229"/>
      <c r="AY184" s="229"/>
      <c r="AZ184" s="233"/>
      <c r="BA184" s="227"/>
      <c r="BB184" s="233"/>
      <c r="BC184" s="233"/>
      <c r="BD184" s="233"/>
      <c r="BE184" s="233"/>
      <c r="BF184" s="233"/>
      <c r="BG184" s="233"/>
      <c r="BH184" s="233"/>
      <c r="BI184" s="233"/>
      <c r="BJ184" s="233"/>
      <c r="BK184" s="233"/>
      <c r="BL184" s="233"/>
      <c r="BM184" s="233"/>
      <c r="BN184" s="233"/>
      <c r="BO184" s="233"/>
      <c r="BP184" s="233"/>
      <c r="BQ184" s="233"/>
      <c r="BR184" s="233"/>
      <c r="BS184" s="233"/>
    </row>
    <row r="185" ht="20.25" customHeight="1">
      <c r="A185" s="227"/>
      <c r="B185" s="227"/>
      <c r="C185" s="227"/>
      <c r="D185" s="233"/>
      <c r="E185" s="233"/>
      <c r="F185" s="233"/>
      <c r="G185" s="233"/>
      <c r="H185" s="233"/>
      <c r="I185" s="229"/>
      <c r="J185" s="229"/>
      <c r="K185" s="233"/>
      <c r="L185" s="233"/>
      <c r="M185" s="233"/>
      <c r="N185" s="233"/>
      <c r="O185" s="233"/>
      <c r="P185" s="233"/>
      <c r="Q185" s="229"/>
      <c r="R185" s="229"/>
      <c r="S185" s="229"/>
      <c r="T185" s="233"/>
      <c r="U185" s="240"/>
      <c r="V185" s="240"/>
      <c r="W185" s="233"/>
      <c r="X185" s="233"/>
      <c r="Y185" s="233"/>
      <c r="Z185" s="239"/>
      <c r="AA185" s="233"/>
      <c r="AB185" s="233"/>
      <c r="AC185" s="233"/>
      <c r="AD185" s="233"/>
      <c r="AE185" s="233"/>
      <c r="AF185" s="233"/>
      <c r="AG185" s="233"/>
      <c r="AH185" s="233"/>
      <c r="AI185" s="233"/>
      <c r="AJ185" s="233"/>
      <c r="AK185" s="233"/>
      <c r="AL185" s="233"/>
      <c r="AM185" s="233"/>
      <c r="AN185" s="233"/>
      <c r="AO185" s="233"/>
      <c r="AP185" s="233"/>
      <c r="AQ185" s="233"/>
      <c r="AR185" s="233"/>
      <c r="AS185" s="233"/>
      <c r="AT185" s="233"/>
      <c r="AU185" s="233"/>
      <c r="AV185" s="229"/>
      <c r="AW185" s="229"/>
      <c r="AX185" s="229"/>
      <c r="AY185" s="229"/>
      <c r="AZ185" s="233"/>
      <c r="BA185" s="227"/>
      <c r="BB185" s="233"/>
      <c r="BC185" s="233"/>
      <c r="BD185" s="233"/>
      <c r="BE185" s="233"/>
      <c r="BF185" s="233"/>
      <c r="BG185" s="233"/>
      <c r="BH185" s="233"/>
      <c r="BI185" s="233"/>
      <c r="BJ185" s="233"/>
      <c r="BK185" s="233"/>
      <c r="BL185" s="233"/>
      <c r="BM185" s="233"/>
      <c r="BN185" s="233"/>
      <c r="BO185" s="233"/>
      <c r="BP185" s="233"/>
      <c r="BQ185" s="233"/>
      <c r="BR185" s="233"/>
      <c r="BS185" s="233"/>
    </row>
    <row r="186" ht="20.25" customHeight="1">
      <c r="A186" s="227"/>
      <c r="B186" s="227"/>
      <c r="C186" s="227"/>
      <c r="D186" s="233"/>
      <c r="E186" s="233"/>
      <c r="F186" s="233"/>
      <c r="G186" s="233"/>
      <c r="H186" s="233"/>
      <c r="I186" s="229"/>
      <c r="J186" s="229"/>
      <c r="K186" s="233"/>
      <c r="L186" s="233"/>
      <c r="M186" s="233"/>
      <c r="N186" s="233"/>
      <c r="O186" s="233"/>
      <c r="P186" s="233"/>
      <c r="Q186" s="229"/>
      <c r="R186" s="229"/>
      <c r="S186" s="229"/>
      <c r="T186" s="233"/>
      <c r="U186" s="240"/>
      <c r="V186" s="240"/>
      <c r="W186" s="233"/>
      <c r="X186" s="233"/>
      <c r="Y186" s="233"/>
      <c r="Z186" s="239"/>
      <c r="AA186" s="233"/>
      <c r="AB186" s="233"/>
      <c r="AC186" s="233"/>
      <c r="AD186" s="233"/>
      <c r="AE186" s="233"/>
      <c r="AF186" s="233"/>
      <c r="AG186" s="233"/>
      <c r="AH186" s="233"/>
      <c r="AI186" s="233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29"/>
      <c r="AW186" s="229"/>
      <c r="AX186" s="229"/>
      <c r="AY186" s="229"/>
      <c r="AZ186" s="233"/>
      <c r="BA186" s="227"/>
      <c r="BB186" s="233"/>
      <c r="BC186" s="233"/>
      <c r="BD186" s="233"/>
      <c r="BE186" s="233"/>
      <c r="BF186" s="233"/>
      <c r="BG186" s="233"/>
      <c r="BH186" s="233"/>
      <c r="BI186" s="233"/>
      <c r="BJ186" s="233"/>
      <c r="BK186" s="233"/>
      <c r="BL186" s="233"/>
      <c r="BM186" s="233"/>
      <c r="BN186" s="233"/>
      <c r="BO186" s="233"/>
      <c r="BP186" s="233"/>
      <c r="BQ186" s="233"/>
      <c r="BR186" s="233"/>
      <c r="BS186" s="233"/>
    </row>
    <row r="187" ht="20.25" customHeight="1">
      <c r="A187" s="227"/>
      <c r="B187" s="227"/>
      <c r="C187" s="227"/>
      <c r="D187" s="233"/>
      <c r="E187" s="233"/>
      <c r="F187" s="233"/>
      <c r="G187" s="233"/>
      <c r="H187" s="233"/>
      <c r="I187" s="229"/>
      <c r="J187" s="229"/>
      <c r="K187" s="233"/>
      <c r="L187" s="233"/>
      <c r="M187" s="233"/>
      <c r="N187" s="233"/>
      <c r="O187" s="233"/>
      <c r="P187" s="233"/>
      <c r="Q187" s="229"/>
      <c r="R187" s="229"/>
      <c r="S187" s="229"/>
      <c r="T187" s="233"/>
      <c r="U187" s="240"/>
      <c r="V187" s="240"/>
      <c r="W187" s="233"/>
      <c r="X187" s="233"/>
      <c r="Y187" s="233"/>
      <c r="Z187" s="239"/>
      <c r="AA187" s="233"/>
      <c r="AB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29"/>
      <c r="AW187" s="229"/>
      <c r="AX187" s="229"/>
      <c r="AY187" s="229"/>
      <c r="AZ187" s="233"/>
      <c r="BA187" s="227"/>
      <c r="BB187" s="233"/>
      <c r="BC187" s="233"/>
      <c r="BD187" s="233"/>
      <c r="BE187" s="233"/>
      <c r="BF187" s="233"/>
      <c r="BG187" s="233"/>
      <c r="BH187" s="233"/>
      <c r="BI187" s="233"/>
      <c r="BJ187" s="233"/>
      <c r="BK187" s="233"/>
      <c r="BL187" s="233"/>
      <c r="BM187" s="233"/>
      <c r="BN187" s="233"/>
      <c r="BO187" s="233"/>
      <c r="BP187" s="233"/>
      <c r="BQ187" s="233"/>
      <c r="BR187" s="233"/>
      <c r="BS187" s="233"/>
    </row>
    <row r="188" ht="20.25" customHeight="1">
      <c r="A188" s="227"/>
      <c r="B188" s="227"/>
      <c r="C188" s="227"/>
      <c r="D188" s="233"/>
      <c r="E188" s="233"/>
      <c r="F188" s="233"/>
      <c r="G188" s="233"/>
      <c r="H188" s="233"/>
      <c r="I188" s="229"/>
      <c r="J188" s="229"/>
      <c r="K188" s="233"/>
      <c r="L188" s="233"/>
      <c r="M188" s="233"/>
      <c r="N188" s="233"/>
      <c r="O188" s="233"/>
      <c r="P188" s="233"/>
      <c r="Q188" s="229"/>
      <c r="R188" s="229"/>
      <c r="S188" s="229"/>
      <c r="T188" s="233"/>
      <c r="U188" s="240"/>
      <c r="V188" s="240"/>
      <c r="W188" s="233"/>
      <c r="X188" s="233"/>
      <c r="Y188" s="233"/>
      <c r="Z188" s="239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29"/>
      <c r="AW188" s="229"/>
      <c r="AX188" s="229"/>
      <c r="AY188" s="229"/>
      <c r="AZ188" s="233"/>
      <c r="BA188" s="227"/>
      <c r="BB188" s="233"/>
      <c r="BC188" s="233"/>
      <c r="BD188" s="233"/>
      <c r="BE188" s="233"/>
      <c r="BF188" s="233"/>
      <c r="BG188" s="233"/>
      <c r="BH188" s="233"/>
      <c r="BI188" s="233"/>
      <c r="BJ188" s="233"/>
      <c r="BK188" s="233"/>
      <c r="BL188" s="233"/>
      <c r="BM188" s="233"/>
      <c r="BN188" s="233"/>
      <c r="BO188" s="233"/>
      <c r="BP188" s="233"/>
      <c r="BQ188" s="233"/>
      <c r="BR188" s="233"/>
      <c r="BS188" s="233"/>
    </row>
    <row r="189" ht="20.25" customHeight="1">
      <c r="A189" s="227"/>
      <c r="B189" s="227"/>
      <c r="C189" s="227"/>
      <c r="D189" s="233"/>
      <c r="E189" s="233"/>
      <c r="F189" s="233"/>
      <c r="G189" s="233"/>
      <c r="H189" s="233"/>
      <c r="I189" s="229"/>
      <c r="J189" s="229"/>
      <c r="K189" s="233"/>
      <c r="L189" s="233"/>
      <c r="M189" s="233"/>
      <c r="N189" s="233"/>
      <c r="O189" s="233"/>
      <c r="P189" s="233"/>
      <c r="Q189" s="229"/>
      <c r="R189" s="229"/>
      <c r="S189" s="229"/>
      <c r="T189" s="233"/>
      <c r="U189" s="240"/>
      <c r="V189" s="240"/>
      <c r="W189" s="233"/>
      <c r="X189" s="233"/>
      <c r="Y189" s="233"/>
      <c r="Z189" s="239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29"/>
      <c r="AW189" s="229"/>
      <c r="AX189" s="229"/>
      <c r="AY189" s="229"/>
      <c r="AZ189" s="233"/>
      <c r="BA189" s="227"/>
      <c r="BB189" s="233"/>
      <c r="BC189" s="233"/>
      <c r="BD189" s="233"/>
      <c r="BE189" s="233"/>
      <c r="BF189" s="233"/>
      <c r="BG189" s="233"/>
      <c r="BH189" s="233"/>
      <c r="BI189" s="233"/>
      <c r="BJ189" s="233"/>
      <c r="BK189" s="233"/>
      <c r="BL189" s="233"/>
      <c r="BM189" s="233"/>
      <c r="BN189" s="233"/>
      <c r="BO189" s="233"/>
      <c r="BP189" s="233"/>
      <c r="BQ189" s="233"/>
      <c r="BR189" s="233"/>
      <c r="BS189" s="233"/>
    </row>
    <row r="190" ht="20.25" customHeight="1">
      <c r="A190" s="227"/>
      <c r="B190" s="227"/>
      <c r="C190" s="227"/>
      <c r="D190" s="233"/>
      <c r="E190" s="233"/>
      <c r="F190" s="233"/>
      <c r="G190" s="233"/>
      <c r="H190" s="233"/>
      <c r="I190" s="229"/>
      <c r="J190" s="229"/>
      <c r="K190" s="233"/>
      <c r="L190" s="233"/>
      <c r="M190" s="233"/>
      <c r="N190" s="233"/>
      <c r="O190" s="233"/>
      <c r="P190" s="233"/>
      <c r="Q190" s="229"/>
      <c r="R190" s="229"/>
      <c r="S190" s="229"/>
      <c r="T190" s="233"/>
      <c r="U190" s="240"/>
      <c r="V190" s="240"/>
      <c r="W190" s="233"/>
      <c r="X190" s="233"/>
      <c r="Y190" s="233"/>
      <c r="Z190" s="239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29"/>
      <c r="AW190" s="229"/>
      <c r="AX190" s="229"/>
      <c r="AY190" s="229"/>
      <c r="AZ190" s="233"/>
      <c r="BA190" s="227"/>
      <c r="BB190" s="233"/>
      <c r="BC190" s="233"/>
      <c r="BD190" s="233"/>
      <c r="BE190" s="233"/>
      <c r="BF190" s="233"/>
      <c r="BG190" s="233"/>
      <c r="BH190" s="233"/>
      <c r="BI190" s="233"/>
      <c r="BJ190" s="233"/>
      <c r="BK190" s="233"/>
      <c r="BL190" s="233"/>
      <c r="BM190" s="233"/>
      <c r="BN190" s="233"/>
      <c r="BO190" s="233"/>
      <c r="BP190" s="233"/>
      <c r="BQ190" s="233"/>
      <c r="BR190" s="233"/>
      <c r="BS190" s="233"/>
    </row>
    <row r="191" ht="20.25" customHeight="1">
      <c r="A191" s="227"/>
      <c r="B191" s="227"/>
      <c r="C191" s="227"/>
      <c r="D191" s="233"/>
      <c r="E191" s="233"/>
      <c r="F191" s="233"/>
      <c r="G191" s="233"/>
      <c r="H191" s="233"/>
      <c r="I191" s="229"/>
      <c r="J191" s="229"/>
      <c r="K191" s="233"/>
      <c r="L191" s="233"/>
      <c r="M191" s="233"/>
      <c r="N191" s="233"/>
      <c r="O191" s="233"/>
      <c r="P191" s="233"/>
      <c r="Q191" s="229"/>
      <c r="R191" s="229"/>
      <c r="S191" s="229"/>
      <c r="T191" s="233"/>
      <c r="U191" s="240"/>
      <c r="V191" s="240"/>
      <c r="W191" s="233"/>
      <c r="X191" s="233"/>
      <c r="Y191" s="233"/>
      <c r="Z191" s="239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29"/>
      <c r="AW191" s="229"/>
      <c r="AX191" s="229"/>
      <c r="AY191" s="229"/>
      <c r="AZ191" s="233"/>
      <c r="BA191" s="227"/>
      <c r="BB191" s="233"/>
      <c r="BC191" s="233"/>
      <c r="BD191" s="233"/>
      <c r="BE191" s="233"/>
      <c r="BF191" s="233"/>
      <c r="BG191" s="233"/>
      <c r="BH191" s="233"/>
      <c r="BI191" s="233"/>
      <c r="BJ191" s="233"/>
      <c r="BK191" s="233"/>
      <c r="BL191" s="233"/>
      <c r="BM191" s="233"/>
      <c r="BN191" s="233"/>
      <c r="BO191" s="233"/>
      <c r="BP191" s="233"/>
      <c r="BQ191" s="233"/>
      <c r="BR191" s="233"/>
      <c r="BS191" s="233"/>
    </row>
    <row r="192" ht="20.25" customHeight="1">
      <c r="A192" s="227"/>
      <c r="B192" s="227"/>
      <c r="C192" s="227"/>
      <c r="D192" s="233"/>
      <c r="E192" s="233"/>
      <c r="F192" s="233"/>
      <c r="G192" s="233"/>
      <c r="H192" s="233"/>
      <c r="I192" s="229"/>
      <c r="J192" s="229"/>
      <c r="K192" s="233"/>
      <c r="L192" s="233"/>
      <c r="M192" s="233"/>
      <c r="N192" s="233"/>
      <c r="O192" s="233"/>
      <c r="P192" s="233"/>
      <c r="Q192" s="229"/>
      <c r="R192" s="229"/>
      <c r="S192" s="229"/>
      <c r="T192" s="233"/>
      <c r="U192" s="240"/>
      <c r="V192" s="240"/>
      <c r="W192" s="233"/>
      <c r="X192" s="233"/>
      <c r="Y192" s="233"/>
      <c r="Z192" s="239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29"/>
      <c r="AW192" s="229"/>
      <c r="AX192" s="229"/>
      <c r="AY192" s="229"/>
      <c r="AZ192" s="233"/>
      <c r="BA192" s="227"/>
      <c r="BB192" s="233"/>
      <c r="BC192" s="233"/>
      <c r="BD192" s="233"/>
      <c r="BE192" s="233"/>
      <c r="BF192" s="233"/>
      <c r="BG192" s="233"/>
      <c r="BH192" s="233"/>
      <c r="BI192" s="233"/>
      <c r="BJ192" s="233"/>
      <c r="BK192" s="233"/>
      <c r="BL192" s="233"/>
      <c r="BM192" s="233"/>
      <c r="BN192" s="233"/>
      <c r="BO192" s="233"/>
      <c r="BP192" s="233"/>
      <c r="BQ192" s="233"/>
      <c r="BR192" s="233"/>
      <c r="BS192" s="233"/>
    </row>
    <row r="193" ht="20.25" customHeight="1">
      <c r="A193" s="227"/>
      <c r="B193" s="227"/>
      <c r="C193" s="227"/>
      <c r="D193" s="233"/>
      <c r="E193" s="233"/>
      <c r="F193" s="233"/>
      <c r="G193" s="233"/>
      <c r="H193" s="233"/>
      <c r="I193" s="229"/>
      <c r="J193" s="229"/>
      <c r="K193" s="233"/>
      <c r="L193" s="233"/>
      <c r="M193" s="233"/>
      <c r="N193" s="233"/>
      <c r="O193" s="233"/>
      <c r="P193" s="233"/>
      <c r="Q193" s="229"/>
      <c r="R193" s="229"/>
      <c r="S193" s="229"/>
      <c r="T193" s="233"/>
      <c r="U193" s="240"/>
      <c r="V193" s="240"/>
      <c r="W193" s="233"/>
      <c r="X193" s="233"/>
      <c r="Y193" s="233"/>
      <c r="Z193" s="239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29"/>
      <c r="AW193" s="229"/>
      <c r="AX193" s="229"/>
      <c r="AY193" s="229"/>
      <c r="AZ193" s="233"/>
      <c r="BA193" s="227"/>
      <c r="BB193" s="233"/>
      <c r="BC193" s="233"/>
      <c r="BD193" s="233"/>
      <c r="BE193" s="233"/>
      <c r="BF193" s="233"/>
      <c r="BG193" s="233"/>
      <c r="BH193" s="233"/>
      <c r="BI193" s="233"/>
      <c r="BJ193" s="233"/>
      <c r="BK193" s="233"/>
      <c r="BL193" s="233"/>
      <c r="BM193" s="233"/>
      <c r="BN193" s="233"/>
      <c r="BO193" s="233"/>
      <c r="BP193" s="233"/>
      <c r="BQ193" s="233"/>
      <c r="BR193" s="233"/>
      <c r="BS193" s="233"/>
    </row>
    <row r="194" ht="20.25" customHeight="1">
      <c r="A194" s="227"/>
      <c r="B194" s="227"/>
      <c r="C194" s="227"/>
      <c r="D194" s="233"/>
      <c r="E194" s="233"/>
      <c r="F194" s="233"/>
      <c r="G194" s="233"/>
      <c r="H194" s="233"/>
      <c r="I194" s="229"/>
      <c r="J194" s="229"/>
      <c r="K194" s="233"/>
      <c r="L194" s="233"/>
      <c r="M194" s="233"/>
      <c r="N194" s="233"/>
      <c r="O194" s="233"/>
      <c r="P194" s="233"/>
      <c r="Q194" s="229"/>
      <c r="R194" s="229"/>
      <c r="S194" s="229"/>
      <c r="T194" s="233"/>
      <c r="U194" s="240"/>
      <c r="V194" s="240"/>
      <c r="W194" s="233"/>
      <c r="X194" s="233"/>
      <c r="Y194" s="233"/>
      <c r="Z194" s="239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29"/>
      <c r="AW194" s="229"/>
      <c r="AX194" s="229"/>
      <c r="AY194" s="229"/>
      <c r="AZ194" s="233"/>
      <c r="BA194" s="227"/>
      <c r="BB194" s="233"/>
      <c r="BC194" s="233"/>
      <c r="BD194" s="233"/>
      <c r="BE194" s="233"/>
      <c r="BF194" s="233"/>
      <c r="BG194" s="233"/>
      <c r="BH194" s="233"/>
      <c r="BI194" s="233"/>
      <c r="BJ194" s="233"/>
      <c r="BK194" s="233"/>
      <c r="BL194" s="233"/>
      <c r="BM194" s="233"/>
      <c r="BN194" s="233"/>
      <c r="BO194" s="233"/>
      <c r="BP194" s="233"/>
      <c r="BQ194" s="233"/>
      <c r="BR194" s="233"/>
      <c r="BS194" s="233"/>
    </row>
    <row r="195" ht="20.25" customHeight="1">
      <c r="A195" s="227"/>
      <c r="B195" s="227"/>
      <c r="C195" s="227"/>
      <c r="D195" s="233"/>
      <c r="E195" s="233"/>
      <c r="F195" s="233"/>
      <c r="G195" s="233"/>
      <c r="H195" s="233"/>
      <c r="I195" s="229"/>
      <c r="J195" s="229"/>
      <c r="K195" s="233"/>
      <c r="L195" s="233"/>
      <c r="M195" s="233"/>
      <c r="N195" s="233"/>
      <c r="O195" s="233"/>
      <c r="P195" s="233"/>
      <c r="Q195" s="229"/>
      <c r="R195" s="229"/>
      <c r="S195" s="229"/>
      <c r="T195" s="233"/>
      <c r="U195" s="240"/>
      <c r="V195" s="240"/>
      <c r="W195" s="233"/>
      <c r="X195" s="233"/>
      <c r="Y195" s="233"/>
      <c r="Z195" s="239"/>
      <c r="AA195" s="233"/>
      <c r="AB195" s="233"/>
      <c r="AC195" s="233"/>
      <c r="AD195" s="233"/>
      <c r="AE195" s="233"/>
      <c r="AF195" s="233"/>
      <c r="AG195" s="233"/>
      <c r="AH195" s="233"/>
      <c r="AI195" s="233"/>
      <c r="AJ195" s="233"/>
      <c r="AK195" s="233"/>
      <c r="AL195" s="233"/>
      <c r="AM195" s="233"/>
      <c r="AN195" s="233"/>
      <c r="AO195" s="233"/>
      <c r="AP195" s="233"/>
      <c r="AQ195" s="233"/>
      <c r="AR195" s="233"/>
      <c r="AS195" s="233"/>
      <c r="AT195" s="233"/>
      <c r="AU195" s="233"/>
      <c r="AV195" s="229"/>
      <c r="AW195" s="229"/>
      <c r="AX195" s="229"/>
      <c r="AY195" s="229"/>
      <c r="AZ195" s="233"/>
      <c r="BA195" s="227"/>
      <c r="BB195" s="233"/>
      <c r="BC195" s="233"/>
      <c r="BD195" s="233"/>
      <c r="BE195" s="233"/>
      <c r="BF195" s="233"/>
      <c r="BG195" s="233"/>
      <c r="BH195" s="233"/>
      <c r="BI195" s="233"/>
      <c r="BJ195" s="233"/>
      <c r="BK195" s="233"/>
      <c r="BL195" s="233"/>
      <c r="BM195" s="233"/>
      <c r="BN195" s="233"/>
      <c r="BO195" s="233"/>
      <c r="BP195" s="233"/>
      <c r="BQ195" s="233"/>
      <c r="BR195" s="233"/>
      <c r="BS195" s="233"/>
    </row>
    <row r="196" ht="20.25" customHeight="1">
      <c r="A196" s="227"/>
      <c r="B196" s="227"/>
      <c r="C196" s="227"/>
      <c r="D196" s="233"/>
      <c r="E196" s="233"/>
      <c r="F196" s="233"/>
      <c r="G196" s="233"/>
      <c r="H196" s="233"/>
      <c r="I196" s="229"/>
      <c r="J196" s="229"/>
      <c r="K196" s="233"/>
      <c r="L196" s="233"/>
      <c r="M196" s="233"/>
      <c r="N196" s="233"/>
      <c r="O196" s="233"/>
      <c r="P196" s="233"/>
      <c r="Q196" s="229"/>
      <c r="R196" s="229"/>
      <c r="S196" s="229"/>
      <c r="T196" s="233"/>
      <c r="U196" s="240"/>
      <c r="V196" s="240"/>
      <c r="W196" s="233"/>
      <c r="X196" s="233"/>
      <c r="Y196" s="233"/>
      <c r="Z196" s="239"/>
      <c r="AA196" s="233"/>
      <c r="AB196" s="233"/>
      <c r="AC196" s="233"/>
      <c r="AD196" s="233"/>
      <c r="AE196" s="233"/>
      <c r="AF196" s="233"/>
      <c r="AG196" s="233"/>
      <c r="AH196" s="233"/>
      <c r="AI196" s="233"/>
      <c r="AJ196" s="233"/>
      <c r="AK196" s="233"/>
      <c r="AL196" s="233"/>
      <c r="AM196" s="233"/>
      <c r="AN196" s="233"/>
      <c r="AO196" s="233"/>
      <c r="AP196" s="233"/>
      <c r="AQ196" s="233"/>
      <c r="AR196" s="233"/>
      <c r="AS196" s="233"/>
      <c r="AT196" s="233"/>
      <c r="AU196" s="233"/>
      <c r="AV196" s="229"/>
      <c r="AW196" s="229"/>
      <c r="AX196" s="229"/>
      <c r="AY196" s="229"/>
      <c r="AZ196" s="233"/>
      <c r="BA196" s="227"/>
      <c r="BB196" s="233"/>
      <c r="BC196" s="233"/>
      <c r="BD196" s="233"/>
      <c r="BE196" s="233"/>
      <c r="BF196" s="233"/>
      <c r="BG196" s="233"/>
      <c r="BH196" s="233"/>
      <c r="BI196" s="233"/>
      <c r="BJ196" s="233"/>
      <c r="BK196" s="233"/>
      <c r="BL196" s="233"/>
      <c r="BM196" s="233"/>
      <c r="BN196" s="233"/>
      <c r="BO196" s="233"/>
      <c r="BP196" s="233"/>
      <c r="BQ196" s="233"/>
      <c r="BR196" s="233"/>
      <c r="BS196" s="233"/>
    </row>
    <row r="197" ht="20.25" customHeight="1">
      <c r="A197" s="227"/>
      <c r="B197" s="227"/>
      <c r="C197" s="227"/>
      <c r="D197" s="233"/>
      <c r="E197" s="233"/>
      <c r="F197" s="233"/>
      <c r="G197" s="233"/>
      <c r="H197" s="233"/>
      <c r="I197" s="229"/>
      <c r="J197" s="229"/>
      <c r="K197" s="233"/>
      <c r="L197" s="233"/>
      <c r="M197" s="233"/>
      <c r="N197" s="233"/>
      <c r="O197" s="233"/>
      <c r="P197" s="233"/>
      <c r="Q197" s="229"/>
      <c r="R197" s="229"/>
      <c r="S197" s="229"/>
      <c r="T197" s="233"/>
      <c r="U197" s="240"/>
      <c r="V197" s="240"/>
      <c r="W197" s="233"/>
      <c r="X197" s="233"/>
      <c r="Y197" s="233"/>
      <c r="Z197" s="239"/>
      <c r="AA197" s="233"/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233"/>
      <c r="AL197" s="233"/>
      <c r="AM197" s="233"/>
      <c r="AN197" s="233"/>
      <c r="AO197" s="233"/>
      <c r="AP197" s="233"/>
      <c r="AQ197" s="233"/>
      <c r="AR197" s="233"/>
      <c r="AS197" s="233"/>
      <c r="AT197" s="233"/>
      <c r="AU197" s="233"/>
      <c r="AV197" s="229"/>
      <c r="AW197" s="229"/>
      <c r="AX197" s="229"/>
      <c r="AY197" s="229"/>
      <c r="AZ197" s="233"/>
      <c r="BA197" s="227"/>
      <c r="BB197" s="233"/>
      <c r="BC197" s="233"/>
      <c r="BD197" s="233"/>
      <c r="BE197" s="233"/>
      <c r="BF197" s="233"/>
      <c r="BG197" s="233"/>
      <c r="BH197" s="233"/>
      <c r="BI197" s="233"/>
      <c r="BJ197" s="233"/>
      <c r="BK197" s="233"/>
      <c r="BL197" s="233"/>
      <c r="BM197" s="233"/>
      <c r="BN197" s="233"/>
      <c r="BO197" s="233"/>
      <c r="BP197" s="233"/>
      <c r="BQ197" s="233"/>
      <c r="BR197" s="233"/>
      <c r="BS197" s="233"/>
    </row>
    <row r="198" ht="20.25" customHeight="1">
      <c r="A198" s="227"/>
      <c r="B198" s="227"/>
      <c r="C198" s="227"/>
      <c r="D198" s="233"/>
      <c r="E198" s="233"/>
      <c r="F198" s="233"/>
      <c r="G198" s="233"/>
      <c r="H198" s="233"/>
      <c r="I198" s="229"/>
      <c r="J198" s="229"/>
      <c r="K198" s="233"/>
      <c r="L198" s="233"/>
      <c r="M198" s="233"/>
      <c r="N198" s="233"/>
      <c r="O198" s="233"/>
      <c r="P198" s="233"/>
      <c r="Q198" s="229"/>
      <c r="R198" s="229"/>
      <c r="S198" s="229"/>
      <c r="T198" s="233"/>
      <c r="U198" s="240"/>
      <c r="V198" s="240"/>
      <c r="W198" s="233"/>
      <c r="X198" s="233"/>
      <c r="Y198" s="233"/>
      <c r="Z198" s="239"/>
      <c r="AA198" s="233"/>
      <c r="AB198" s="233"/>
      <c r="AC198" s="233"/>
      <c r="AD198" s="233"/>
      <c r="AE198" s="233"/>
      <c r="AF198" s="233"/>
      <c r="AG198" s="233"/>
      <c r="AH198" s="233"/>
      <c r="AI198" s="233"/>
      <c r="AJ198" s="233"/>
      <c r="AK198" s="233"/>
      <c r="AL198" s="233"/>
      <c r="AM198" s="233"/>
      <c r="AN198" s="233"/>
      <c r="AO198" s="233"/>
      <c r="AP198" s="233"/>
      <c r="AQ198" s="233"/>
      <c r="AR198" s="233"/>
      <c r="AS198" s="233"/>
      <c r="AT198" s="233"/>
      <c r="AU198" s="233"/>
      <c r="AV198" s="229"/>
      <c r="AW198" s="229"/>
      <c r="AX198" s="229"/>
      <c r="AY198" s="229"/>
      <c r="AZ198" s="233"/>
      <c r="BA198" s="227"/>
      <c r="BB198" s="233"/>
      <c r="BC198" s="233"/>
      <c r="BD198" s="233"/>
      <c r="BE198" s="233"/>
      <c r="BF198" s="233"/>
      <c r="BG198" s="233"/>
      <c r="BH198" s="233"/>
      <c r="BI198" s="233"/>
      <c r="BJ198" s="233"/>
      <c r="BK198" s="233"/>
      <c r="BL198" s="233"/>
      <c r="BM198" s="233"/>
      <c r="BN198" s="233"/>
      <c r="BO198" s="233"/>
      <c r="BP198" s="233"/>
      <c r="BQ198" s="233"/>
      <c r="BR198" s="233"/>
      <c r="BS198" s="233"/>
    </row>
    <row r="199" ht="20.25" customHeight="1">
      <c r="A199" s="227"/>
      <c r="B199" s="227"/>
      <c r="C199" s="227"/>
      <c r="D199" s="233"/>
      <c r="E199" s="233"/>
      <c r="F199" s="233"/>
      <c r="G199" s="233"/>
      <c r="H199" s="233"/>
      <c r="I199" s="229"/>
      <c r="J199" s="229"/>
      <c r="K199" s="233"/>
      <c r="L199" s="233"/>
      <c r="M199" s="233"/>
      <c r="N199" s="233"/>
      <c r="O199" s="233"/>
      <c r="P199" s="233"/>
      <c r="Q199" s="229"/>
      <c r="R199" s="229"/>
      <c r="S199" s="229"/>
      <c r="T199" s="233"/>
      <c r="U199" s="240"/>
      <c r="V199" s="240"/>
      <c r="W199" s="233"/>
      <c r="X199" s="233"/>
      <c r="Y199" s="233"/>
      <c r="Z199" s="239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29"/>
      <c r="AW199" s="229"/>
      <c r="AX199" s="229"/>
      <c r="AY199" s="229"/>
      <c r="AZ199" s="233"/>
      <c r="BA199" s="227"/>
      <c r="BB199" s="233"/>
      <c r="BC199" s="233"/>
      <c r="BD199" s="233"/>
      <c r="BE199" s="233"/>
      <c r="BF199" s="233"/>
      <c r="BG199" s="233"/>
      <c r="BH199" s="233"/>
      <c r="BI199" s="233"/>
      <c r="BJ199" s="233"/>
      <c r="BK199" s="233"/>
      <c r="BL199" s="233"/>
      <c r="BM199" s="233"/>
      <c r="BN199" s="233"/>
      <c r="BO199" s="233"/>
      <c r="BP199" s="233"/>
      <c r="BQ199" s="233"/>
      <c r="BR199" s="233"/>
      <c r="BS199" s="233"/>
    </row>
    <row r="200" ht="20.25" customHeight="1">
      <c r="A200" s="227"/>
      <c r="B200" s="227"/>
      <c r="C200" s="227"/>
      <c r="D200" s="233"/>
      <c r="E200" s="233"/>
      <c r="F200" s="233"/>
      <c r="G200" s="233"/>
      <c r="H200" s="233"/>
      <c r="I200" s="229"/>
      <c r="J200" s="229"/>
      <c r="K200" s="233"/>
      <c r="L200" s="233"/>
      <c r="M200" s="233"/>
      <c r="N200" s="233"/>
      <c r="O200" s="233"/>
      <c r="P200" s="233"/>
      <c r="Q200" s="229"/>
      <c r="R200" s="229"/>
      <c r="S200" s="229"/>
      <c r="T200" s="233"/>
      <c r="U200" s="240"/>
      <c r="V200" s="240"/>
      <c r="W200" s="233"/>
      <c r="X200" s="233"/>
      <c r="Y200" s="233"/>
      <c r="Z200" s="239"/>
      <c r="AA200" s="233"/>
      <c r="AB200" s="233"/>
      <c r="AC200" s="233"/>
      <c r="AD200" s="233"/>
      <c r="AE200" s="233"/>
      <c r="AF200" s="233"/>
      <c r="AG200" s="233"/>
      <c r="AH200" s="233"/>
      <c r="AI200" s="233"/>
      <c r="AJ200" s="233"/>
      <c r="AK200" s="233"/>
      <c r="AL200" s="233"/>
      <c r="AM200" s="233"/>
      <c r="AN200" s="233"/>
      <c r="AO200" s="233"/>
      <c r="AP200" s="233"/>
      <c r="AQ200" s="233"/>
      <c r="AR200" s="233"/>
      <c r="AS200" s="233"/>
      <c r="AT200" s="233"/>
      <c r="AU200" s="233"/>
      <c r="AV200" s="229"/>
      <c r="AW200" s="229"/>
      <c r="AX200" s="229"/>
      <c r="AY200" s="229"/>
      <c r="AZ200" s="233"/>
      <c r="BA200" s="227"/>
      <c r="BB200" s="233"/>
      <c r="BC200" s="233"/>
      <c r="BD200" s="233"/>
      <c r="BE200" s="233"/>
      <c r="BF200" s="233"/>
      <c r="BG200" s="233"/>
      <c r="BH200" s="233"/>
      <c r="BI200" s="233"/>
      <c r="BJ200" s="233"/>
      <c r="BK200" s="233"/>
      <c r="BL200" s="233"/>
      <c r="BM200" s="233"/>
      <c r="BN200" s="233"/>
      <c r="BO200" s="233"/>
      <c r="BP200" s="233"/>
      <c r="BQ200" s="233"/>
      <c r="BR200" s="233"/>
      <c r="BS200" s="233"/>
    </row>
    <row r="201" ht="20.25" customHeight="1">
      <c r="A201" s="227"/>
      <c r="B201" s="227"/>
      <c r="C201" s="227"/>
      <c r="D201" s="233"/>
      <c r="E201" s="233"/>
      <c r="F201" s="233"/>
      <c r="G201" s="233"/>
      <c r="H201" s="233"/>
      <c r="I201" s="229"/>
      <c r="J201" s="229"/>
      <c r="K201" s="233"/>
      <c r="L201" s="233"/>
      <c r="M201" s="233"/>
      <c r="N201" s="233"/>
      <c r="O201" s="233"/>
      <c r="P201" s="233"/>
      <c r="Q201" s="229"/>
      <c r="R201" s="229"/>
      <c r="S201" s="229"/>
      <c r="T201" s="233"/>
      <c r="U201" s="240"/>
      <c r="V201" s="240"/>
      <c r="W201" s="233"/>
      <c r="X201" s="233"/>
      <c r="Y201" s="233"/>
      <c r="Z201" s="239"/>
      <c r="AA201" s="233"/>
      <c r="AB201" s="233"/>
      <c r="AC201" s="233"/>
      <c r="AD201" s="233"/>
      <c r="AE201" s="233"/>
      <c r="AF201" s="233"/>
      <c r="AG201" s="233"/>
      <c r="AH201" s="233"/>
      <c r="AI201" s="233"/>
      <c r="AJ201" s="233"/>
      <c r="AK201" s="233"/>
      <c r="AL201" s="233"/>
      <c r="AM201" s="233"/>
      <c r="AN201" s="233"/>
      <c r="AO201" s="233"/>
      <c r="AP201" s="233"/>
      <c r="AQ201" s="233"/>
      <c r="AR201" s="233"/>
      <c r="AS201" s="233"/>
      <c r="AT201" s="233"/>
      <c r="AU201" s="233"/>
      <c r="AV201" s="229"/>
      <c r="AW201" s="229"/>
      <c r="AX201" s="229"/>
      <c r="AY201" s="229"/>
      <c r="AZ201" s="233"/>
      <c r="BA201" s="227"/>
      <c r="BB201" s="233"/>
      <c r="BC201" s="233"/>
      <c r="BD201" s="233"/>
      <c r="BE201" s="233"/>
      <c r="BF201" s="233"/>
      <c r="BG201" s="233"/>
      <c r="BH201" s="233"/>
      <c r="BI201" s="233"/>
      <c r="BJ201" s="233"/>
      <c r="BK201" s="233"/>
      <c r="BL201" s="233"/>
      <c r="BM201" s="233"/>
      <c r="BN201" s="233"/>
      <c r="BO201" s="233"/>
      <c r="BP201" s="233"/>
      <c r="BQ201" s="233"/>
      <c r="BR201" s="233"/>
      <c r="BS201" s="233"/>
    </row>
    <row r="202" ht="20.25" customHeight="1">
      <c r="A202" s="227"/>
      <c r="B202" s="227"/>
      <c r="C202" s="227"/>
      <c r="D202" s="233"/>
      <c r="E202" s="233"/>
      <c r="F202" s="233"/>
      <c r="G202" s="233"/>
      <c r="H202" s="233"/>
      <c r="I202" s="229"/>
      <c r="J202" s="229"/>
      <c r="K202" s="233"/>
      <c r="L202" s="233"/>
      <c r="M202" s="233"/>
      <c r="N202" s="233"/>
      <c r="O202" s="233"/>
      <c r="P202" s="233"/>
      <c r="Q202" s="229"/>
      <c r="R202" s="229"/>
      <c r="S202" s="229"/>
      <c r="T202" s="233"/>
      <c r="U202" s="240"/>
      <c r="V202" s="240"/>
      <c r="W202" s="233"/>
      <c r="X202" s="233"/>
      <c r="Y202" s="233"/>
      <c r="Z202" s="239"/>
      <c r="AA202" s="233"/>
      <c r="AB202" s="233"/>
      <c r="AC202" s="233"/>
      <c r="AD202" s="233"/>
      <c r="AE202" s="233"/>
      <c r="AF202" s="233"/>
      <c r="AG202" s="233"/>
      <c r="AH202" s="233"/>
      <c r="AI202" s="233"/>
      <c r="AJ202" s="233"/>
      <c r="AK202" s="233"/>
      <c r="AL202" s="233"/>
      <c r="AM202" s="233"/>
      <c r="AN202" s="233"/>
      <c r="AO202" s="233"/>
      <c r="AP202" s="233"/>
      <c r="AQ202" s="233"/>
      <c r="AR202" s="233"/>
      <c r="AS202" s="233"/>
      <c r="AT202" s="233"/>
      <c r="AU202" s="233"/>
      <c r="AV202" s="229"/>
      <c r="AW202" s="229"/>
      <c r="AX202" s="229"/>
      <c r="AY202" s="229"/>
      <c r="AZ202" s="233"/>
      <c r="BA202" s="227"/>
      <c r="BB202" s="233"/>
      <c r="BC202" s="233"/>
      <c r="BD202" s="233"/>
      <c r="BE202" s="233"/>
      <c r="BF202" s="233"/>
      <c r="BG202" s="233"/>
      <c r="BH202" s="233"/>
      <c r="BI202" s="233"/>
      <c r="BJ202" s="233"/>
      <c r="BK202" s="233"/>
      <c r="BL202" s="233"/>
      <c r="BM202" s="233"/>
      <c r="BN202" s="233"/>
      <c r="BO202" s="233"/>
      <c r="BP202" s="233"/>
      <c r="BQ202" s="233"/>
      <c r="BR202" s="233"/>
      <c r="BS202" s="233"/>
    </row>
    <row r="203" ht="20.25" customHeight="1">
      <c r="A203" s="227"/>
      <c r="B203" s="227"/>
      <c r="C203" s="227"/>
      <c r="D203" s="233"/>
      <c r="E203" s="233"/>
      <c r="F203" s="233"/>
      <c r="G203" s="233"/>
      <c r="H203" s="233"/>
      <c r="I203" s="229"/>
      <c r="J203" s="229"/>
      <c r="K203" s="233"/>
      <c r="L203" s="233"/>
      <c r="M203" s="233"/>
      <c r="N203" s="233"/>
      <c r="O203" s="233"/>
      <c r="P203" s="233"/>
      <c r="Q203" s="229"/>
      <c r="R203" s="229"/>
      <c r="S203" s="229"/>
      <c r="T203" s="233"/>
      <c r="U203" s="240"/>
      <c r="V203" s="240"/>
      <c r="W203" s="233"/>
      <c r="X203" s="233"/>
      <c r="Y203" s="233"/>
      <c r="Z203" s="239"/>
      <c r="AA203" s="233"/>
      <c r="AB203" s="233"/>
      <c r="AC203" s="233"/>
      <c r="AD203" s="233"/>
      <c r="AE203" s="233"/>
      <c r="AF203" s="233"/>
      <c r="AG203" s="233"/>
      <c r="AH203" s="233"/>
      <c r="AI203" s="233"/>
      <c r="AJ203" s="233"/>
      <c r="AK203" s="233"/>
      <c r="AL203" s="233"/>
      <c r="AM203" s="233"/>
      <c r="AN203" s="233"/>
      <c r="AO203" s="233"/>
      <c r="AP203" s="233"/>
      <c r="AQ203" s="233"/>
      <c r="AR203" s="233"/>
      <c r="AS203" s="233"/>
      <c r="AT203" s="233"/>
      <c r="AU203" s="233"/>
      <c r="AV203" s="229"/>
      <c r="AW203" s="229"/>
      <c r="AX203" s="229"/>
      <c r="AY203" s="229"/>
      <c r="AZ203" s="233"/>
      <c r="BA203" s="227"/>
      <c r="BB203" s="233"/>
      <c r="BC203" s="233"/>
      <c r="BD203" s="233"/>
      <c r="BE203" s="233"/>
      <c r="BF203" s="233"/>
      <c r="BG203" s="233"/>
      <c r="BH203" s="233"/>
      <c r="BI203" s="233"/>
      <c r="BJ203" s="233"/>
      <c r="BK203" s="233"/>
      <c r="BL203" s="233"/>
      <c r="BM203" s="233"/>
      <c r="BN203" s="233"/>
      <c r="BO203" s="233"/>
      <c r="BP203" s="233"/>
      <c r="BQ203" s="233"/>
      <c r="BR203" s="233"/>
      <c r="BS203" s="233"/>
    </row>
    <row r="204" ht="20.25" customHeight="1">
      <c r="A204" s="227"/>
      <c r="B204" s="227"/>
      <c r="C204" s="227"/>
      <c r="D204" s="233"/>
      <c r="E204" s="233"/>
      <c r="F204" s="233"/>
      <c r="G204" s="233"/>
      <c r="H204" s="233"/>
      <c r="I204" s="229"/>
      <c r="J204" s="229"/>
      <c r="K204" s="233"/>
      <c r="L204" s="233"/>
      <c r="M204" s="233"/>
      <c r="N204" s="233"/>
      <c r="O204" s="233"/>
      <c r="P204" s="233"/>
      <c r="Q204" s="229"/>
      <c r="R204" s="229"/>
      <c r="S204" s="229"/>
      <c r="T204" s="233"/>
      <c r="U204" s="240"/>
      <c r="V204" s="240"/>
      <c r="W204" s="233"/>
      <c r="X204" s="233"/>
      <c r="Y204" s="233"/>
      <c r="Z204" s="239"/>
      <c r="AA204" s="233"/>
      <c r="AB204" s="233"/>
      <c r="AC204" s="233"/>
      <c r="AD204" s="233"/>
      <c r="AE204" s="233"/>
      <c r="AF204" s="233"/>
      <c r="AG204" s="233"/>
      <c r="AH204" s="233"/>
      <c r="AI204" s="233"/>
      <c r="AJ204" s="233"/>
      <c r="AK204" s="233"/>
      <c r="AL204" s="233"/>
      <c r="AM204" s="233"/>
      <c r="AN204" s="233"/>
      <c r="AO204" s="233"/>
      <c r="AP204" s="233"/>
      <c r="AQ204" s="233"/>
      <c r="AR204" s="233"/>
      <c r="AS204" s="233"/>
      <c r="AT204" s="233"/>
      <c r="AU204" s="233"/>
      <c r="AV204" s="229"/>
      <c r="AW204" s="229"/>
      <c r="AX204" s="229"/>
      <c r="AY204" s="229"/>
      <c r="AZ204" s="233"/>
      <c r="BA204" s="227"/>
      <c r="BB204" s="233"/>
      <c r="BC204" s="233"/>
      <c r="BD204" s="233"/>
      <c r="BE204" s="233"/>
      <c r="BF204" s="233"/>
      <c r="BG204" s="233"/>
      <c r="BH204" s="233"/>
      <c r="BI204" s="233"/>
      <c r="BJ204" s="233"/>
      <c r="BK204" s="233"/>
      <c r="BL204" s="233"/>
      <c r="BM204" s="233"/>
      <c r="BN204" s="233"/>
      <c r="BO204" s="233"/>
      <c r="BP204" s="233"/>
      <c r="BQ204" s="233"/>
      <c r="BR204" s="233"/>
      <c r="BS204" s="233"/>
    </row>
    <row r="205" ht="20.25" customHeight="1">
      <c r="A205" s="227"/>
      <c r="B205" s="227"/>
      <c r="C205" s="227"/>
      <c r="D205" s="233"/>
      <c r="E205" s="233"/>
      <c r="F205" s="233"/>
      <c r="G205" s="233"/>
      <c r="H205" s="233"/>
      <c r="I205" s="229"/>
      <c r="J205" s="229"/>
      <c r="K205" s="233"/>
      <c r="L205" s="233"/>
      <c r="M205" s="233"/>
      <c r="N205" s="233"/>
      <c r="O205" s="233"/>
      <c r="P205" s="233"/>
      <c r="Q205" s="229"/>
      <c r="R205" s="229"/>
      <c r="S205" s="229"/>
      <c r="T205" s="233"/>
      <c r="U205" s="240"/>
      <c r="V205" s="240"/>
      <c r="W205" s="233"/>
      <c r="X205" s="233"/>
      <c r="Y205" s="233"/>
      <c r="Z205" s="239"/>
      <c r="AA205" s="233"/>
      <c r="AB205" s="233"/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  <c r="AQ205" s="233"/>
      <c r="AR205" s="233"/>
      <c r="AS205" s="233"/>
      <c r="AT205" s="233"/>
      <c r="AU205" s="233"/>
      <c r="AV205" s="229"/>
      <c r="AW205" s="229"/>
      <c r="AX205" s="229"/>
      <c r="AY205" s="229"/>
      <c r="AZ205" s="233"/>
      <c r="BA205" s="227"/>
      <c r="BB205" s="233"/>
      <c r="BC205" s="233"/>
      <c r="BD205" s="233"/>
      <c r="BE205" s="233"/>
      <c r="BF205" s="233"/>
      <c r="BG205" s="233"/>
      <c r="BH205" s="233"/>
      <c r="BI205" s="233"/>
      <c r="BJ205" s="233"/>
      <c r="BK205" s="233"/>
      <c r="BL205" s="233"/>
      <c r="BM205" s="233"/>
      <c r="BN205" s="233"/>
      <c r="BO205" s="233"/>
      <c r="BP205" s="233"/>
      <c r="BQ205" s="233"/>
      <c r="BR205" s="233"/>
      <c r="BS205" s="233"/>
    </row>
    <row r="206" ht="20.25" customHeight="1">
      <c r="A206" s="227"/>
      <c r="B206" s="227"/>
      <c r="C206" s="227"/>
      <c r="D206" s="233"/>
      <c r="E206" s="233"/>
      <c r="F206" s="233"/>
      <c r="G206" s="233"/>
      <c r="H206" s="233"/>
      <c r="I206" s="229"/>
      <c r="J206" s="229"/>
      <c r="K206" s="233"/>
      <c r="L206" s="233"/>
      <c r="M206" s="233"/>
      <c r="N206" s="233"/>
      <c r="O206" s="233"/>
      <c r="P206" s="233"/>
      <c r="Q206" s="229"/>
      <c r="R206" s="229"/>
      <c r="S206" s="229"/>
      <c r="T206" s="233"/>
      <c r="U206" s="240"/>
      <c r="V206" s="240"/>
      <c r="W206" s="233"/>
      <c r="X206" s="233"/>
      <c r="Y206" s="233"/>
      <c r="Z206" s="239"/>
      <c r="AA206" s="233"/>
      <c r="AB206" s="233"/>
      <c r="AC206" s="233"/>
      <c r="AD206" s="233"/>
      <c r="AE206" s="233"/>
      <c r="AF206" s="233"/>
      <c r="AG206" s="233"/>
      <c r="AH206" s="233"/>
      <c r="AI206" s="233"/>
      <c r="AJ206" s="233"/>
      <c r="AK206" s="233"/>
      <c r="AL206" s="233"/>
      <c r="AM206" s="233"/>
      <c r="AN206" s="233"/>
      <c r="AO206" s="233"/>
      <c r="AP206" s="233"/>
      <c r="AQ206" s="233"/>
      <c r="AR206" s="233"/>
      <c r="AS206" s="233"/>
      <c r="AT206" s="233"/>
      <c r="AU206" s="233"/>
      <c r="AV206" s="229"/>
      <c r="AW206" s="229"/>
      <c r="AX206" s="229"/>
      <c r="AY206" s="229"/>
      <c r="AZ206" s="233"/>
      <c r="BA206" s="227"/>
      <c r="BB206" s="233"/>
      <c r="BC206" s="233"/>
      <c r="BD206" s="233"/>
      <c r="BE206" s="233"/>
      <c r="BF206" s="233"/>
      <c r="BG206" s="233"/>
      <c r="BH206" s="233"/>
      <c r="BI206" s="233"/>
      <c r="BJ206" s="233"/>
      <c r="BK206" s="233"/>
      <c r="BL206" s="233"/>
      <c r="BM206" s="233"/>
      <c r="BN206" s="233"/>
      <c r="BO206" s="233"/>
      <c r="BP206" s="233"/>
      <c r="BQ206" s="233"/>
      <c r="BR206" s="233"/>
      <c r="BS206" s="233"/>
    </row>
    <row r="207" ht="20.25" customHeight="1">
      <c r="A207" s="227"/>
      <c r="B207" s="227"/>
      <c r="C207" s="227"/>
      <c r="D207" s="233"/>
      <c r="E207" s="233"/>
      <c r="F207" s="233"/>
      <c r="G207" s="233"/>
      <c r="H207" s="233"/>
      <c r="I207" s="229"/>
      <c r="J207" s="229"/>
      <c r="K207" s="233"/>
      <c r="L207" s="233"/>
      <c r="M207" s="233"/>
      <c r="N207" s="233"/>
      <c r="O207" s="233"/>
      <c r="P207" s="233"/>
      <c r="Q207" s="229"/>
      <c r="R207" s="229"/>
      <c r="S207" s="229"/>
      <c r="T207" s="233"/>
      <c r="U207" s="240"/>
      <c r="V207" s="240"/>
      <c r="W207" s="233"/>
      <c r="X207" s="233"/>
      <c r="Y207" s="233"/>
      <c r="Z207" s="239"/>
      <c r="AA207" s="233"/>
      <c r="AB207" s="233"/>
      <c r="AC207" s="233"/>
      <c r="AD207" s="233"/>
      <c r="AE207" s="233"/>
      <c r="AF207" s="233"/>
      <c r="AG207" s="233"/>
      <c r="AH207" s="233"/>
      <c r="AI207" s="233"/>
      <c r="AJ207" s="233"/>
      <c r="AK207" s="233"/>
      <c r="AL207" s="233"/>
      <c r="AM207" s="233"/>
      <c r="AN207" s="233"/>
      <c r="AO207" s="233"/>
      <c r="AP207" s="233"/>
      <c r="AQ207" s="233"/>
      <c r="AR207" s="233"/>
      <c r="AS207" s="233"/>
      <c r="AT207" s="233"/>
      <c r="AU207" s="233"/>
      <c r="AV207" s="229"/>
      <c r="AW207" s="229"/>
      <c r="AX207" s="229"/>
      <c r="AY207" s="229"/>
      <c r="AZ207" s="233"/>
      <c r="BA207" s="227"/>
      <c r="BB207" s="233"/>
      <c r="BC207" s="233"/>
      <c r="BD207" s="233"/>
      <c r="BE207" s="233"/>
      <c r="BF207" s="233"/>
      <c r="BG207" s="233"/>
      <c r="BH207" s="233"/>
      <c r="BI207" s="233"/>
      <c r="BJ207" s="233"/>
      <c r="BK207" s="233"/>
      <c r="BL207" s="233"/>
      <c r="BM207" s="233"/>
      <c r="BN207" s="233"/>
      <c r="BO207" s="233"/>
      <c r="BP207" s="233"/>
      <c r="BQ207" s="233"/>
      <c r="BR207" s="233"/>
      <c r="BS207" s="233"/>
    </row>
    <row r="208" ht="20.25" customHeight="1">
      <c r="A208" s="227"/>
      <c r="B208" s="227"/>
      <c r="C208" s="227"/>
      <c r="D208" s="233"/>
      <c r="E208" s="233"/>
      <c r="F208" s="233"/>
      <c r="G208" s="233"/>
      <c r="H208" s="233"/>
      <c r="I208" s="229"/>
      <c r="J208" s="229"/>
      <c r="K208" s="233"/>
      <c r="L208" s="233"/>
      <c r="M208" s="233"/>
      <c r="N208" s="233"/>
      <c r="O208" s="233"/>
      <c r="P208" s="233"/>
      <c r="Q208" s="229"/>
      <c r="R208" s="229"/>
      <c r="S208" s="229"/>
      <c r="T208" s="233"/>
      <c r="U208" s="240"/>
      <c r="V208" s="240"/>
      <c r="W208" s="233"/>
      <c r="X208" s="233"/>
      <c r="Y208" s="233"/>
      <c r="Z208" s="239"/>
      <c r="AA208" s="233"/>
      <c r="AB208" s="233"/>
      <c r="AC208" s="233"/>
      <c r="AD208" s="233"/>
      <c r="AE208" s="233"/>
      <c r="AF208" s="233"/>
      <c r="AG208" s="233"/>
      <c r="AH208" s="233"/>
      <c r="AI208" s="233"/>
      <c r="AJ208" s="233"/>
      <c r="AK208" s="233"/>
      <c r="AL208" s="233"/>
      <c r="AM208" s="233"/>
      <c r="AN208" s="233"/>
      <c r="AO208" s="233"/>
      <c r="AP208" s="233"/>
      <c r="AQ208" s="233"/>
      <c r="AR208" s="233"/>
      <c r="AS208" s="233"/>
      <c r="AT208" s="233"/>
      <c r="AU208" s="233"/>
      <c r="AV208" s="229"/>
      <c r="AW208" s="229"/>
      <c r="AX208" s="229"/>
      <c r="AY208" s="229"/>
      <c r="AZ208" s="233"/>
      <c r="BA208" s="227"/>
      <c r="BB208" s="233"/>
      <c r="BC208" s="233"/>
      <c r="BD208" s="233"/>
      <c r="BE208" s="233"/>
      <c r="BF208" s="233"/>
      <c r="BG208" s="233"/>
      <c r="BH208" s="233"/>
      <c r="BI208" s="233"/>
      <c r="BJ208" s="233"/>
      <c r="BK208" s="233"/>
      <c r="BL208" s="233"/>
      <c r="BM208" s="233"/>
      <c r="BN208" s="233"/>
      <c r="BO208" s="233"/>
      <c r="BP208" s="233"/>
      <c r="BQ208" s="233"/>
      <c r="BR208" s="233"/>
      <c r="BS208" s="233"/>
    </row>
    <row r="209" ht="20.25" customHeight="1">
      <c r="A209" s="227"/>
      <c r="B209" s="227"/>
      <c r="C209" s="227"/>
      <c r="D209" s="233"/>
      <c r="E209" s="233"/>
      <c r="F209" s="233"/>
      <c r="G209" s="233"/>
      <c r="H209" s="233"/>
      <c r="I209" s="229"/>
      <c r="J209" s="229"/>
      <c r="K209" s="233"/>
      <c r="L209" s="233"/>
      <c r="M209" s="233"/>
      <c r="N209" s="233"/>
      <c r="O209" s="233"/>
      <c r="P209" s="233"/>
      <c r="Q209" s="229"/>
      <c r="R209" s="229"/>
      <c r="S209" s="229"/>
      <c r="T209" s="233"/>
      <c r="U209" s="240"/>
      <c r="V209" s="240"/>
      <c r="W209" s="233"/>
      <c r="X209" s="233"/>
      <c r="Y209" s="233"/>
      <c r="Z209" s="239"/>
      <c r="AA209" s="233"/>
      <c r="AB209" s="233"/>
      <c r="AC209" s="233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29"/>
      <c r="AW209" s="229"/>
      <c r="AX209" s="229"/>
      <c r="AY209" s="229"/>
      <c r="AZ209" s="233"/>
      <c r="BA209" s="227"/>
      <c r="BB209" s="233"/>
      <c r="BC209" s="233"/>
      <c r="BD209" s="233"/>
      <c r="BE209" s="233"/>
      <c r="BF209" s="233"/>
      <c r="BG209" s="233"/>
      <c r="BH209" s="233"/>
      <c r="BI209" s="233"/>
      <c r="BJ209" s="233"/>
      <c r="BK209" s="233"/>
      <c r="BL209" s="233"/>
      <c r="BM209" s="233"/>
      <c r="BN209" s="233"/>
      <c r="BO209" s="233"/>
      <c r="BP209" s="233"/>
      <c r="BQ209" s="233"/>
      <c r="BR209" s="233"/>
      <c r="BS209" s="233"/>
    </row>
    <row r="210" ht="20.25" customHeight="1">
      <c r="A210" s="227"/>
      <c r="B210" s="227"/>
      <c r="C210" s="227"/>
      <c r="D210" s="233"/>
      <c r="E210" s="233"/>
      <c r="F210" s="233"/>
      <c r="G210" s="233"/>
      <c r="H210" s="233"/>
      <c r="I210" s="229"/>
      <c r="J210" s="229"/>
      <c r="K210" s="233"/>
      <c r="L210" s="233"/>
      <c r="M210" s="233"/>
      <c r="N210" s="233"/>
      <c r="O210" s="233"/>
      <c r="P210" s="233"/>
      <c r="Q210" s="229"/>
      <c r="R210" s="229"/>
      <c r="S210" s="229"/>
      <c r="T210" s="233"/>
      <c r="U210" s="240"/>
      <c r="V210" s="240"/>
      <c r="W210" s="233"/>
      <c r="X210" s="233"/>
      <c r="Y210" s="233"/>
      <c r="Z210" s="239"/>
      <c r="AA210" s="233"/>
      <c r="AB210" s="233"/>
      <c r="AC210" s="233"/>
      <c r="AD210" s="233"/>
      <c r="AE210" s="233"/>
      <c r="AF210" s="233"/>
      <c r="AG210" s="233"/>
      <c r="AH210" s="233"/>
      <c r="AI210" s="233"/>
      <c r="AJ210" s="233"/>
      <c r="AK210" s="233"/>
      <c r="AL210" s="233"/>
      <c r="AM210" s="233"/>
      <c r="AN210" s="233"/>
      <c r="AO210" s="233"/>
      <c r="AP210" s="233"/>
      <c r="AQ210" s="233"/>
      <c r="AR210" s="233"/>
      <c r="AS210" s="233"/>
      <c r="AT210" s="233"/>
      <c r="AU210" s="233"/>
      <c r="AV210" s="229"/>
      <c r="AW210" s="229"/>
      <c r="AX210" s="229"/>
      <c r="AY210" s="229"/>
      <c r="AZ210" s="233"/>
      <c r="BA210" s="227"/>
      <c r="BB210" s="233"/>
      <c r="BC210" s="233"/>
      <c r="BD210" s="233"/>
      <c r="BE210" s="233"/>
      <c r="BF210" s="233"/>
      <c r="BG210" s="233"/>
      <c r="BH210" s="233"/>
      <c r="BI210" s="233"/>
      <c r="BJ210" s="233"/>
      <c r="BK210" s="233"/>
      <c r="BL210" s="233"/>
      <c r="BM210" s="233"/>
      <c r="BN210" s="233"/>
      <c r="BO210" s="233"/>
      <c r="BP210" s="233"/>
      <c r="BQ210" s="233"/>
      <c r="BR210" s="233"/>
      <c r="BS210" s="233"/>
    </row>
    <row r="211" ht="20.25" customHeight="1">
      <c r="A211" s="227"/>
      <c r="B211" s="227"/>
      <c r="C211" s="227"/>
      <c r="D211" s="233"/>
      <c r="E211" s="233"/>
      <c r="F211" s="233"/>
      <c r="G211" s="233"/>
      <c r="H211" s="233"/>
      <c r="I211" s="229"/>
      <c r="J211" s="229"/>
      <c r="K211" s="233"/>
      <c r="L211" s="233"/>
      <c r="M211" s="233"/>
      <c r="N211" s="233"/>
      <c r="O211" s="233"/>
      <c r="P211" s="233"/>
      <c r="Q211" s="229"/>
      <c r="R211" s="229"/>
      <c r="S211" s="229"/>
      <c r="T211" s="233"/>
      <c r="U211" s="240"/>
      <c r="V211" s="240"/>
      <c r="W211" s="233"/>
      <c r="X211" s="233"/>
      <c r="Y211" s="233"/>
      <c r="Z211" s="239"/>
      <c r="AA211" s="233"/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233"/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29"/>
      <c r="AW211" s="229"/>
      <c r="AX211" s="229"/>
      <c r="AY211" s="229"/>
      <c r="AZ211" s="233"/>
      <c r="BA211" s="227"/>
      <c r="BB211" s="233"/>
      <c r="BC211" s="233"/>
      <c r="BD211" s="233"/>
      <c r="BE211" s="233"/>
      <c r="BF211" s="233"/>
      <c r="BG211" s="233"/>
      <c r="BH211" s="233"/>
      <c r="BI211" s="233"/>
      <c r="BJ211" s="233"/>
      <c r="BK211" s="233"/>
      <c r="BL211" s="233"/>
      <c r="BM211" s="233"/>
      <c r="BN211" s="233"/>
      <c r="BO211" s="233"/>
      <c r="BP211" s="233"/>
      <c r="BQ211" s="233"/>
      <c r="BR211" s="233"/>
      <c r="BS211" s="233"/>
    </row>
    <row r="212" ht="20.25" customHeight="1">
      <c r="A212" s="227"/>
      <c r="B212" s="227"/>
      <c r="C212" s="227"/>
      <c r="D212" s="233"/>
      <c r="E212" s="233"/>
      <c r="F212" s="233"/>
      <c r="G212" s="233"/>
      <c r="H212" s="233"/>
      <c r="I212" s="229"/>
      <c r="J212" s="229"/>
      <c r="K212" s="233"/>
      <c r="L212" s="233"/>
      <c r="M212" s="233"/>
      <c r="N212" s="233"/>
      <c r="O212" s="233"/>
      <c r="P212" s="233"/>
      <c r="Q212" s="229"/>
      <c r="R212" s="229"/>
      <c r="S212" s="229"/>
      <c r="T212" s="233"/>
      <c r="U212" s="240"/>
      <c r="V212" s="240"/>
      <c r="W212" s="233"/>
      <c r="X212" s="233"/>
      <c r="Y212" s="233"/>
      <c r="Z212" s="239"/>
      <c r="AA212" s="233"/>
      <c r="AB212" s="233"/>
      <c r="AC212" s="233"/>
      <c r="AD212" s="233"/>
      <c r="AE212" s="233"/>
      <c r="AF212" s="233"/>
      <c r="AG212" s="233"/>
      <c r="AH212" s="233"/>
      <c r="AI212" s="233"/>
      <c r="AJ212" s="233"/>
      <c r="AK212" s="233"/>
      <c r="AL212" s="233"/>
      <c r="AM212" s="233"/>
      <c r="AN212" s="233"/>
      <c r="AO212" s="233"/>
      <c r="AP212" s="233"/>
      <c r="AQ212" s="233"/>
      <c r="AR212" s="233"/>
      <c r="AS212" s="233"/>
      <c r="AT212" s="233"/>
      <c r="AU212" s="233"/>
      <c r="AV212" s="229"/>
      <c r="AW212" s="229"/>
      <c r="AX212" s="229"/>
      <c r="AY212" s="229"/>
      <c r="AZ212" s="233"/>
      <c r="BA212" s="227"/>
      <c r="BB212" s="233"/>
      <c r="BC212" s="233"/>
      <c r="BD212" s="233"/>
      <c r="BE212" s="233"/>
      <c r="BF212" s="233"/>
      <c r="BG212" s="233"/>
      <c r="BH212" s="233"/>
      <c r="BI212" s="233"/>
      <c r="BJ212" s="233"/>
      <c r="BK212" s="233"/>
      <c r="BL212" s="233"/>
      <c r="BM212" s="233"/>
      <c r="BN212" s="233"/>
      <c r="BO212" s="233"/>
      <c r="BP212" s="233"/>
      <c r="BQ212" s="233"/>
      <c r="BR212" s="233"/>
      <c r="BS212" s="233"/>
    </row>
    <row r="213" ht="20.25" customHeight="1">
      <c r="A213" s="227"/>
      <c r="B213" s="227"/>
      <c r="C213" s="227"/>
      <c r="D213" s="233"/>
      <c r="E213" s="233"/>
      <c r="F213" s="233"/>
      <c r="G213" s="233"/>
      <c r="H213" s="233"/>
      <c r="I213" s="229"/>
      <c r="J213" s="229"/>
      <c r="K213" s="233"/>
      <c r="L213" s="233"/>
      <c r="M213" s="233"/>
      <c r="N213" s="233"/>
      <c r="O213" s="233"/>
      <c r="P213" s="233"/>
      <c r="Q213" s="229"/>
      <c r="R213" s="229"/>
      <c r="S213" s="229"/>
      <c r="T213" s="233"/>
      <c r="U213" s="240"/>
      <c r="V213" s="240"/>
      <c r="W213" s="233"/>
      <c r="X213" s="233"/>
      <c r="Y213" s="233"/>
      <c r="Z213" s="239"/>
      <c r="AA213" s="233"/>
      <c r="AB213" s="233"/>
      <c r="AC213" s="233"/>
      <c r="AD213" s="233"/>
      <c r="AE213" s="233"/>
      <c r="AF213" s="233"/>
      <c r="AG213" s="233"/>
      <c r="AH213" s="233"/>
      <c r="AI213" s="233"/>
      <c r="AJ213" s="233"/>
      <c r="AK213" s="233"/>
      <c r="AL213" s="233"/>
      <c r="AM213" s="233"/>
      <c r="AN213" s="233"/>
      <c r="AO213" s="233"/>
      <c r="AP213" s="233"/>
      <c r="AQ213" s="233"/>
      <c r="AR213" s="233"/>
      <c r="AS213" s="233"/>
      <c r="AT213" s="233"/>
      <c r="AU213" s="233"/>
      <c r="AV213" s="229"/>
      <c r="AW213" s="229"/>
      <c r="AX213" s="229"/>
      <c r="AY213" s="229"/>
      <c r="AZ213" s="233"/>
      <c r="BA213" s="227"/>
      <c r="BB213" s="233"/>
      <c r="BC213" s="233"/>
      <c r="BD213" s="233"/>
      <c r="BE213" s="233"/>
      <c r="BF213" s="233"/>
      <c r="BG213" s="233"/>
      <c r="BH213" s="233"/>
      <c r="BI213" s="233"/>
      <c r="BJ213" s="233"/>
      <c r="BK213" s="233"/>
      <c r="BL213" s="233"/>
      <c r="BM213" s="233"/>
      <c r="BN213" s="233"/>
      <c r="BO213" s="233"/>
      <c r="BP213" s="233"/>
      <c r="BQ213" s="233"/>
      <c r="BR213" s="233"/>
      <c r="BS213" s="233"/>
    </row>
    <row r="214" ht="20.25" customHeight="1">
      <c r="A214" s="227"/>
      <c r="B214" s="227"/>
      <c r="C214" s="227"/>
      <c r="D214" s="233"/>
      <c r="E214" s="233"/>
      <c r="F214" s="233"/>
      <c r="G214" s="233"/>
      <c r="H214" s="233"/>
      <c r="I214" s="229"/>
      <c r="J214" s="229"/>
      <c r="K214" s="233"/>
      <c r="L214" s="233"/>
      <c r="M214" s="233"/>
      <c r="N214" s="233"/>
      <c r="O214" s="233"/>
      <c r="P214" s="233"/>
      <c r="Q214" s="229"/>
      <c r="R214" s="233"/>
      <c r="S214" s="229"/>
      <c r="T214" s="233"/>
      <c r="U214" s="240"/>
      <c r="V214" s="240"/>
      <c r="W214" s="233"/>
      <c r="X214" s="233"/>
      <c r="Y214" s="233"/>
      <c r="Z214" s="239"/>
      <c r="AA214" s="233"/>
      <c r="AB214" s="233"/>
      <c r="AC214" s="233"/>
      <c r="AD214" s="233"/>
      <c r="AE214" s="233"/>
      <c r="AF214" s="233"/>
      <c r="AG214" s="233"/>
      <c r="AH214" s="233"/>
      <c r="AI214" s="233"/>
      <c r="AJ214" s="233"/>
      <c r="AK214" s="233"/>
      <c r="AL214" s="233"/>
      <c r="AM214" s="233"/>
      <c r="AN214" s="233"/>
      <c r="AO214" s="233"/>
      <c r="AP214" s="233"/>
      <c r="AQ214" s="233"/>
      <c r="AR214" s="233"/>
      <c r="AS214" s="233"/>
      <c r="AT214" s="233"/>
      <c r="AU214" s="233"/>
      <c r="AV214" s="229"/>
      <c r="AW214" s="229"/>
      <c r="AX214" s="229"/>
      <c r="AY214" s="229"/>
      <c r="AZ214" s="233"/>
      <c r="BA214" s="227"/>
      <c r="BB214" s="233"/>
      <c r="BC214" s="233"/>
      <c r="BD214" s="233"/>
      <c r="BE214" s="233"/>
      <c r="BF214" s="233"/>
      <c r="BG214" s="233"/>
      <c r="BH214" s="233"/>
      <c r="BI214" s="233"/>
      <c r="BJ214" s="233"/>
      <c r="BK214" s="233"/>
      <c r="BL214" s="233"/>
      <c r="BM214" s="233"/>
      <c r="BN214" s="233"/>
      <c r="BO214" s="233"/>
      <c r="BP214" s="233"/>
      <c r="BQ214" s="233"/>
      <c r="BR214" s="233"/>
      <c r="BS214" s="233"/>
    </row>
    <row r="215" ht="20.25" customHeight="1">
      <c r="A215" s="227"/>
      <c r="B215" s="227"/>
      <c r="C215" s="227"/>
      <c r="D215" s="233"/>
      <c r="E215" s="233"/>
      <c r="F215" s="233"/>
      <c r="G215" s="233"/>
      <c r="H215" s="233"/>
      <c r="I215" s="229"/>
      <c r="J215" s="229"/>
      <c r="K215" s="233"/>
      <c r="L215" s="233"/>
      <c r="M215" s="233"/>
      <c r="N215" s="233"/>
      <c r="O215" s="233"/>
      <c r="P215" s="233"/>
      <c r="Q215" s="229"/>
      <c r="R215" s="233"/>
      <c r="S215" s="229"/>
      <c r="T215" s="233"/>
      <c r="U215" s="240"/>
      <c r="V215" s="240"/>
      <c r="W215" s="233"/>
      <c r="X215" s="233"/>
      <c r="Y215" s="233"/>
      <c r="Z215" s="239"/>
      <c r="AA215" s="233"/>
      <c r="AB215" s="233"/>
      <c r="AC215" s="233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  <c r="AQ215" s="233"/>
      <c r="AR215" s="233"/>
      <c r="AS215" s="233"/>
      <c r="AT215" s="233"/>
      <c r="AU215" s="233"/>
      <c r="AV215" s="229"/>
      <c r="AW215" s="229"/>
      <c r="AX215" s="229"/>
      <c r="AY215" s="229"/>
      <c r="AZ215" s="233"/>
      <c r="BA215" s="227"/>
      <c r="BB215" s="233"/>
      <c r="BC215" s="233"/>
      <c r="BD215" s="233"/>
      <c r="BE215" s="233"/>
      <c r="BF215" s="233"/>
      <c r="BG215" s="233"/>
      <c r="BH215" s="233"/>
      <c r="BI215" s="233"/>
      <c r="BJ215" s="233"/>
      <c r="BK215" s="233"/>
      <c r="BL215" s="233"/>
      <c r="BM215" s="233"/>
      <c r="BN215" s="233"/>
      <c r="BO215" s="233"/>
      <c r="BP215" s="233"/>
      <c r="BQ215" s="233"/>
      <c r="BR215" s="233"/>
      <c r="BS215" s="233"/>
    </row>
    <row r="216" ht="20.25" customHeight="1">
      <c r="A216" s="227"/>
      <c r="B216" s="227"/>
      <c r="C216" s="227"/>
      <c r="D216" s="233"/>
      <c r="E216" s="233"/>
      <c r="F216" s="233"/>
      <c r="G216" s="233"/>
      <c r="H216" s="233"/>
      <c r="I216" s="229"/>
      <c r="J216" s="229"/>
      <c r="K216" s="233"/>
      <c r="L216" s="233"/>
      <c r="M216" s="233"/>
      <c r="N216" s="233"/>
      <c r="O216" s="233"/>
      <c r="P216" s="233"/>
      <c r="Q216" s="229"/>
      <c r="R216" s="233"/>
      <c r="S216" s="229"/>
      <c r="T216" s="233"/>
      <c r="U216" s="240"/>
      <c r="V216" s="240"/>
      <c r="W216" s="233"/>
      <c r="X216" s="233"/>
      <c r="Y216" s="233"/>
      <c r="Z216" s="239"/>
      <c r="AA216" s="233"/>
      <c r="AB216" s="233"/>
      <c r="AC216" s="233"/>
      <c r="AD216" s="233"/>
      <c r="AE216" s="233"/>
      <c r="AF216" s="233"/>
      <c r="AG216" s="233"/>
      <c r="AH216" s="233"/>
      <c r="AI216" s="233"/>
      <c r="AJ216" s="233"/>
      <c r="AK216" s="233"/>
      <c r="AL216" s="233"/>
      <c r="AM216" s="233"/>
      <c r="AN216" s="233"/>
      <c r="AO216" s="233"/>
      <c r="AP216" s="233"/>
      <c r="AQ216" s="233"/>
      <c r="AR216" s="233"/>
      <c r="AS216" s="233"/>
      <c r="AT216" s="233"/>
      <c r="AU216" s="233"/>
      <c r="AV216" s="229"/>
      <c r="AW216" s="229"/>
      <c r="AX216" s="229"/>
      <c r="AY216" s="229"/>
      <c r="AZ216" s="233"/>
      <c r="BA216" s="227"/>
      <c r="BB216" s="233"/>
      <c r="BC216" s="233"/>
      <c r="BD216" s="233"/>
      <c r="BE216" s="233"/>
      <c r="BF216" s="233"/>
      <c r="BG216" s="233"/>
      <c r="BH216" s="233"/>
      <c r="BI216" s="233"/>
      <c r="BJ216" s="233"/>
      <c r="BK216" s="233"/>
      <c r="BL216" s="233"/>
      <c r="BM216" s="233"/>
      <c r="BN216" s="233"/>
      <c r="BO216" s="233"/>
      <c r="BP216" s="233"/>
      <c r="BQ216" s="233"/>
      <c r="BR216" s="233"/>
      <c r="BS216" s="233"/>
    </row>
    <row r="217" ht="20.25" customHeight="1">
      <c r="A217" s="227"/>
      <c r="B217" s="227"/>
      <c r="C217" s="227"/>
      <c r="D217" s="233"/>
      <c r="E217" s="233"/>
      <c r="F217" s="233"/>
      <c r="G217" s="233"/>
      <c r="H217" s="233"/>
      <c r="I217" s="229"/>
      <c r="J217" s="229"/>
      <c r="K217" s="233"/>
      <c r="L217" s="233"/>
      <c r="M217" s="233"/>
      <c r="N217" s="233"/>
      <c r="O217" s="233"/>
      <c r="P217" s="233"/>
      <c r="Q217" s="229"/>
      <c r="R217" s="233"/>
      <c r="S217" s="229"/>
      <c r="T217" s="233"/>
      <c r="U217" s="240"/>
      <c r="V217" s="240"/>
      <c r="W217" s="233"/>
      <c r="X217" s="233"/>
      <c r="Y217" s="233"/>
      <c r="Z217" s="239"/>
      <c r="AA217" s="233"/>
      <c r="AB217" s="233"/>
      <c r="AC217" s="233"/>
      <c r="AD217" s="233"/>
      <c r="AE217" s="233"/>
      <c r="AF217" s="233"/>
      <c r="AG217" s="233"/>
      <c r="AH217" s="233"/>
      <c r="AI217" s="233"/>
      <c r="AJ217" s="233"/>
      <c r="AK217" s="233"/>
      <c r="AL217" s="233"/>
      <c r="AM217" s="233"/>
      <c r="AN217" s="233"/>
      <c r="AO217" s="233"/>
      <c r="AP217" s="233"/>
      <c r="AQ217" s="233"/>
      <c r="AR217" s="233"/>
      <c r="AS217" s="233"/>
      <c r="AT217" s="233"/>
      <c r="AU217" s="233"/>
      <c r="AV217" s="229"/>
      <c r="AW217" s="229"/>
      <c r="AX217" s="229"/>
      <c r="AY217" s="229"/>
      <c r="AZ217" s="233"/>
      <c r="BA217" s="227"/>
      <c r="BB217" s="233"/>
      <c r="BC217" s="233"/>
      <c r="BD217" s="233"/>
      <c r="BE217" s="233"/>
      <c r="BF217" s="233"/>
      <c r="BG217" s="233"/>
      <c r="BH217" s="233"/>
      <c r="BI217" s="233"/>
      <c r="BJ217" s="233"/>
      <c r="BK217" s="233"/>
      <c r="BL217" s="233"/>
      <c r="BM217" s="233"/>
      <c r="BN217" s="233"/>
      <c r="BO217" s="233"/>
      <c r="BP217" s="233"/>
      <c r="BQ217" s="233"/>
      <c r="BR217" s="233"/>
      <c r="BS217" s="233"/>
    </row>
    <row r="218" ht="20.25" customHeight="1">
      <c r="A218" s="227"/>
      <c r="B218" s="227"/>
      <c r="C218" s="227"/>
      <c r="D218" s="233"/>
      <c r="E218" s="233"/>
      <c r="F218" s="233"/>
      <c r="G218" s="233"/>
      <c r="H218" s="233"/>
      <c r="I218" s="229"/>
      <c r="J218" s="229"/>
      <c r="K218" s="233"/>
      <c r="L218" s="233"/>
      <c r="M218" s="233"/>
      <c r="N218" s="233"/>
      <c r="O218" s="233"/>
      <c r="P218" s="233"/>
      <c r="Q218" s="229"/>
      <c r="R218" s="233"/>
      <c r="S218" s="229"/>
      <c r="T218" s="233"/>
      <c r="U218" s="240"/>
      <c r="V218" s="240"/>
      <c r="W218" s="233"/>
      <c r="X218" s="233"/>
      <c r="Y218" s="233"/>
      <c r="Z218" s="239"/>
      <c r="AA218" s="233"/>
      <c r="AB218" s="233"/>
      <c r="AC218" s="233"/>
      <c r="AD218" s="233"/>
      <c r="AE218" s="233"/>
      <c r="AF218" s="233"/>
      <c r="AG218" s="233"/>
      <c r="AH218" s="233"/>
      <c r="AI218" s="233"/>
      <c r="AJ218" s="233"/>
      <c r="AK218" s="233"/>
      <c r="AL218" s="233"/>
      <c r="AM218" s="233"/>
      <c r="AN218" s="233"/>
      <c r="AO218" s="233"/>
      <c r="AP218" s="233"/>
      <c r="AQ218" s="233"/>
      <c r="AR218" s="233"/>
      <c r="AS218" s="233"/>
      <c r="AT218" s="233"/>
      <c r="AU218" s="233"/>
      <c r="AV218" s="229"/>
      <c r="AW218" s="229"/>
      <c r="AX218" s="229"/>
      <c r="AY218" s="229"/>
      <c r="AZ218" s="233"/>
      <c r="BA218" s="227"/>
      <c r="BB218" s="233"/>
      <c r="BC218" s="233"/>
      <c r="BD218" s="233"/>
      <c r="BE218" s="233"/>
      <c r="BF218" s="233"/>
      <c r="BG218" s="233"/>
      <c r="BH218" s="233"/>
      <c r="BI218" s="233"/>
      <c r="BJ218" s="233"/>
      <c r="BK218" s="233"/>
      <c r="BL218" s="233"/>
      <c r="BM218" s="233"/>
      <c r="BN218" s="233"/>
      <c r="BO218" s="233"/>
      <c r="BP218" s="233"/>
      <c r="BQ218" s="233"/>
      <c r="BR218" s="233"/>
      <c r="BS218" s="233"/>
    </row>
    <row r="219" ht="20.25" customHeight="1">
      <c r="A219" s="227"/>
      <c r="B219" s="227"/>
      <c r="C219" s="227"/>
      <c r="D219" s="233"/>
      <c r="E219" s="233"/>
      <c r="F219" s="233"/>
      <c r="G219" s="233"/>
      <c r="H219" s="233"/>
      <c r="I219" s="229"/>
      <c r="J219" s="229"/>
      <c r="K219" s="233"/>
      <c r="L219" s="233"/>
      <c r="M219" s="233"/>
      <c r="N219" s="233"/>
      <c r="O219" s="233"/>
      <c r="P219" s="233"/>
      <c r="Q219" s="229"/>
      <c r="R219" s="233"/>
      <c r="S219" s="229"/>
      <c r="T219" s="233"/>
      <c r="U219" s="240"/>
      <c r="V219" s="240"/>
      <c r="W219" s="233"/>
      <c r="X219" s="233"/>
      <c r="Y219" s="233"/>
      <c r="Z219" s="239"/>
      <c r="AA219" s="233"/>
      <c r="AB219" s="233"/>
      <c r="AC219" s="233"/>
      <c r="AD219" s="233"/>
      <c r="AE219" s="233"/>
      <c r="AF219" s="233"/>
      <c r="AG219" s="233"/>
      <c r="AH219" s="233"/>
      <c r="AI219" s="233"/>
      <c r="AJ219" s="233"/>
      <c r="AK219" s="233"/>
      <c r="AL219" s="233"/>
      <c r="AM219" s="233"/>
      <c r="AN219" s="233"/>
      <c r="AO219" s="233"/>
      <c r="AP219" s="233"/>
      <c r="AQ219" s="233"/>
      <c r="AR219" s="233"/>
      <c r="AS219" s="233"/>
      <c r="AT219" s="233"/>
      <c r="AU219" s="233"/>
      <c r="AV219" s="229"/>
      <c r="AW219" s="229"/>
      <c r="AX219" s="229"/>
      <c r="AY219" s="229"/>
      <c r="AZ219" s="233"/>
      <c r="BA219" s="227"/>
      <c r="BB219" s="233"/>
      <c r="BC219" s="233"/>
      <c r="BD219" s="233"/>
      <c r="BE219" s="233"/>
      <c r="BF219" s="233"/>
      <c r="BG219" s="233"/>
      <c r="BH219" s="233"/>
      <c r="BI219" s="233"/>
      <c r="BJ219" s="233"/>
      <c r="BK219" s="233"/>
      <c r="BL219" s="233"/>
      <c r="BM219" s="233"/>
      <c r="BN219" s="233"/>
      <c r="BO219" s="233"/>
      <c r="BP219" s="233"/>
      <c r="BQ219" s="233"/>
      <c r="BR219" s="233"/>
      <c r="BS219" s="233"/>
    </row>
    <row r="220" ht="20.25" customHeight="1">
      <c r="A220" s="227"/>
      <c r="B220" s="227"/>
      <c r="C220" s="227"/>
      <c r="D220" s="233"/>
      <c r="E220" s="233"/>
      <c r="F220" s="233"/>
      <c r="G220" s="233"/>
      <c r="H220" s="233"/>
      <c r="I220" s="229"/>
      <c r="J220" s="229"/>
      <c r="K220" s="233"/>
      <c r="L220" s="233"/>
      <c r="M220" s="233"/>
      <c r="N220" s="233"/>
      <c r="O220" s="233"/>
      <c r="P220" s="233"/>
      <c r="Q220" s="229"/>
      <c r="R220" s="233"/>
      <c r="S220" s="229"/>
      <c r="T220" s="233"/>
      <c r="U220" s="240"/>
      <c r="V220" s="240"/>
      <c r="W220" s="233"/>
      <c r="X220" s="233"/>
      <c r="Y220" s="233"/>
      <c r="Z220" s="239"/>
      <c r="AA220" s="233"/>
      <c r="AB220" s="233"/>
      <c r="AC220" s="233"/>
      <c r="AD220" s="233"/>
      <c r="AE220" s="233"/>
      <c r="AF220" s="233"/>
      <c r="AG220" s="233"/>
      <c r="AH220" s="233"/>
      <c r="AI220" s="233"/>
      <c r="AJ220" s="233"/>
      <c r="AK220" s="233"/>
      <c r="AL220" s="233"/>
      <c r="AM220" s="233"/>
      <c r="AN220" s="233"/>
      <c r="AO220" s="233"/>
      <c r="AP220" s="233"/>
      <c r="AQ220" s="233"/>
      <c r="AR220" s="233"/>
      <c r="AS220" s="233"/>
      <c r="AT220" s="233"/>
      <c r="AU220" s="233"/>
      <c r="AV220" s="229"/>
      <c r="AW220" s="229"/>
      <c r="AX220" s="229"/>
      <c r="AY220" s="229"/>
      <c r="AZ220" s="233"/>
      <c r="BA220" s="227"/>
      <c r="BB220" s="233"/>
      <c r="BC220" s="233"/>
      <c r="BD220" s="233"/>
      <c r="BE220" s="233"/>
      <c r="BF220" s="233"/>
      <c r="BG220" s="233"/>
      <c r="BH220" s="233"/>
      <c r="BI220" s="233"/>
      <c r="BJ220" s="233"/>
      <c r="BK220" s="233"/>
      <c r="BL220" s="233"/>
      <c r="BM220" s="233"/>
      <c r="BN220" s="233"/>
      <c r="BO220" s="233"/>
      <c r="BP220" s="233"/>
      <c r="BQ220" s="233"/>
      <c r="BR220" s="233"/>
      <c r="BS220" s="233"/>
    </row>
    <row r="221" ht="20.25" customHeight="1">
      <c r="A221" s="227"/>
      <c r="B221" s="227"/>
      <c r="C221" s="227"/>
      <c r="D221" s="233"/>
      <c r="E221" s="233"/>
      <c r="F221" s="233"/>
      <c r="G221" s="233"/>
      <c r="H221" s="233"/>
      <c r="I221" s="229"/>
      <c r="J221" s="229"/>
      <c r="K221" s="233"/>
      <c r="L221" s="233"/>
      <c r="M221" s="233"/>
      <c r="N221" s="233"/>
      <c r="O221" s="233"/>
      <c r="P221" s="233"/>
      <c r="Q221" s="229"/>
      <c r="R221" s="233"/>
      <c r="S221" s="229"/>
      <c r="T221" s="233"/>
      <c r="U221" s="240"/>
      <c r="V221" s="240"/>
      <c r="W221" s="233"/>
      <c r="X221" s="233"/>
      <c r="Y221" s="233"/>
      <c r="Z221" s="239"/>
      <c r="AA221" s="233"/>
      <c r="AB221" s="233"/>
      <c r="AC221" s="233"/>
      <c r="AD221" s="233"/>
      <c r="AE221" s="233"/>
      <c r="AF221" s="233"/>
      <c r="AG221" s="233"/>
      <c r="AH221" s="233"/>
      <c r="AI221" s="233"/>
      <c r="AJ221" s="233"/>
      <c r="AK221" s="233"/>
      <c r="AL221" s="233"/>
      <c r="AM221" s="233"/>
      <c r="AN221" s="233"/>
      <c r="AO221" s="233"/>
      <c r="AP221" s="233"/>
      <c r="AQ221" s="233"/>
      <c r="AR221" s="233"/>
      <c r="AS221" s="233"/>
      <c r="AT221" s="233"/>
      <c r="AU221" s="233"/>
      <c r="AV221" s="229"/>
      <c r="AW221" s="229"/>
      <c r="AX221" s="229"/>
      <c r="AY221" s="229"/>
      <c r="AZ221" s="233"/>
      <c r="BA221" s="227"/>
      <c r="BB221" s="233"/>
      <c r="BC221" s="233"/>
      <c r="BD221" s="233"/>
      <c r="BE221" s="233"/>
      <c r="BF221" s="233"/>
      <c r="BG221" s="233"/>
      <c r="BH221" s="233"/>
      <c r="BI221" s="233"/>
      <c r="BJ221" s="233"/>
      <c r="BK221" s="233"/>
      <c r="BL221" s="233"/>
      <c r="BM221" s="233"/>
      <c r="BN221" s="233"/>
      <c r="BO221" s="233"/>
      <c r="BP221" s="233"/>
      <c r="BQ221" s="233"/>
      <c r="BR221" s="233"/>
      <c r="BS221" s="233"/>
    </row>
    <row r="222" ht="20.25" customHeight="1">
      <c r="A222" s="227"/>
      <c r="B222" s="227"/>
      <c r="C222" s="227"/>
      <c r="D222" s="233"/>
      <c r="E222" s="233"/>
      <c r="F222" s="233"/>
      <c r="G222" s="233"/>
      <c r="H222" s="233"/>
      <c r="I222" s="229"/>
      <c r="J222" s="229"/>
      <c r="K222" s="233"/>
      <c r="L222" s="233"/>
      <c r="M222" s="233"/>
      <c r="N222" s="233"/>
      <c r="O222" s="233"/>
      <c r="P222" s="233"/>
      <c r="Q222" s="229"/>
      <c r="R222" s="233"/>
      <c r="S222" s="229"/>
      <c r="T222" s="233"/>
      <c r="U222" s="240"/>
      <c r="V222" s="240"/>
      <c r="W222" s="233"/>
      <c r="X222" s="233"/>
      <c r="Y222" s="233"/>
      <c r="Z222" s="239"/>
      <c r="AA222" s="233"/>
      <c r="AB222" s="233"/>
      <c r="AC222" s="233"/>
      <c r="AD222" s="233"/>
      <c r="AE222" s="233"/>
      <c r="AF222" s="233"/>
      <c r="AG222" s="233"/>
      <c r="AH222" s="233"/>
      <c r="AI222" s="233"/>
      <c r="AJ222" s="233"/>
      <c r="AK222" s="233"/>
      <c r="AL222" s="233"/>
      <c r="AM222" s="233"/>
      <c r="AN222" s="233"/>
      <c r="AO222" s="233"/>
      <c r="AP222" s="233"/>
      <c r="AQ222" s="233"/>
      <c r="AR222" s="233"/>
      <c r="AS222" s="233"/>
      <c r="AT222" s="233"/>
      <c r="AU222" s="233"/>
      <c r="AV222" s="229"/>
      <c r="AW222" s="229"/>
      <c r="AX222" s="229"/>
      <c r="AY222" s="229"/>
      <c r="AZ222" s="233"/>
      <c r="BA222" s="227"/>
      <c r="BB222" s="233"/>
      <c r="BC222" s="233"/>
      <c r="BD222" s="233"/>
      <c r="BE222" s="233"/>
      <c r="BF222" s="233"/>
      <c r="BG222" s="233"/>
      <c r="BH222" s="233"/>
      <c r="BI222" s="233"/>
      <c r="BJ222" s="233"/>
      <c r="BK222" s="233"/>
      <c r="BL222" s="233"/>
      <c r="BM222" s="233"/>
      <c r="BN222" s="233"/>
      <c r="BO222" s="233"/>
      <c r="BP222" s="233"/>
      <c r="BQ222" s="233"/>
      <c r="BR222" s="233"/>
      <c r="BS222" s="233"/>
    </row>
    <row r="223" ht="20.25" customHeight="1">
      <c r="A223" s="227"/>
      <c r="B223" s="227"/>
      <c r="C223" s="227"/>
      <c r="D223" s="233"/>
      <c r="E223" s="233"/>
      <c r="F223" s="233"/>
      <c r="G223" s="233"/>
      <c r="H223" s="233"/>
      <c r="I223" s="229"/>
      <c r="J223" s="229"/>
      <c r="K223" s="233"/>
      <c r="L223" s="233"/>
      <c r="M223" s="233"/>
      <c r="N223" s="233"/>
      <c r="O223" s="233"/>
      <c r="P223" s="233"/>
      <c r="Q223" s="229"/>
      <c r="R223" s="233"/>
      <c r="S223" s="229"/>
      <c r="T223" s="233"/>
      <c r="U223" s="240"/>
      <c r="V223" s="240"/>
      <c r="W223" s="233"/>
      <c r="X223" s="233"/>
      <c r="Y223" s="233"/>
      <c r="Z223" s="239"/>
      <c r="AA223" s="233"/>
      <c r="AB223" s="233"/>
      <c r="AC223" s="233"/>
      <c r="AD223" s="233"/>
      <c r="AE223" s="233"/>
      <c r="AF223" s="233"/>
      <c r="AG223" s="233"/>
      <c r="AH223" s="233"/>
      <c r="AI223" s="233"/>
      <c r="AJ223" s="233"/>
      <c r="AK223" s="233"/>
      <c r="AL223" s="233"/>
      <c r="AM223" s="233"/>
      <c r="AN223" s="233"/>
      <c r="AO223" s="233"/>
      <c r="AP223" s="233"/>
      <c r="AQ223" s="233"/>
      <c r="AR223" s="233"/>
      <c r="AS223" s="233"/>
      <c r="AT223" s="233"/>
      <c r="AU223" s="233"/>
      <c r="AV223" s="229"/>
      <c r="AW223" s="229"/>
      <c r="AX223" s="229"/>
      <c r="AY223" s="229"/>
      <c r="AZ223" s="233"/>
      <c r="BA223" s="227"/>
      <c r="BB223" s="233"/>
      <c r="BC223" s="233"/>
      <c r="BD223" s="233"/>
      <c r="BE223" s="233"/>
      <c r="BF223" s="233"/>
      <c r="BG223" s="233"/>
      <c r="BH223" s="233"/>
      <c r="BI223" s="233"/>
      <c r="BJ223" s="233"/>
      <c r="BK223" s="233"/>
      <c r="BL223" s="233"/>
      <c r="BM223" s="233"/>
      <c r="BN223" s="233"/>
      <c r="BO223" s="233"/>
      <c r="BP223" s="233"/>
      <c r="BQ223" s="233"/>
      <c r="BR223" s="233"/>
      <c r="BS223" s="233"/>
    </row>
    <row r="224" ht="20.25" customHeight="1">
      <c r="A224" s="227"/>
      <c r="B224" s="227"/>
      <c r="C224" s="227"/>
      <c r="D224" s="233"/>
      <c r="E224" s="233"/>
      <c r="F224" s="233"/>
      <c r="G224" s="233"/>
      <c r="H224" s="233"/>
      <c r="I224" s="229"/>
      <c r="J224" s="229"/>
      <c r="K224" s="233"/>
      <c r="L224" s="233"/>
      <c r="M224" s="233"/>
      <c r="N224" s="233"/>
      <c r="O224" s="233"/>
      <c r="P224" s="233"/>
      <c r="Q224" s="229"/>
      <c r="R224" s="233"/>
      <c r="S224" s="229"/>
      <c r="T224" s="233"/>
      <c r="U224" s="240"/>
      <c r="V224" s="240"/>
      <c r="W224" s="233"/>
      <c r="X224" s="233"/>
      <c r="Y224" s="233"/>
      <c r="Z224" s="239"/>
      <c r="AA224" s="233"/>
      <c r="AB224" s="233"/>
      <c r="AC224" s="233"/>
      <c r="AD224" s="233"/>
      <c r="AE224" s="233"/>
      <c r="AF224" s="233"/>
      <c r="AG224" s="233"/>
      <c r="AH224" s="233"/>
      <c r="AI224" s="233"/>
      <c r="AJ224" s="233"/>
      <c r="AK224" s="233"/>
      <c r="AL224" s="233"/>
      <c r="AM224" s="233"/>
      <c r="AN224" s="233"/>
      <c r="AO224" s="233"/>
      <c r="AP224" s="233"/>
      <c r="AQ224" s="233"/>
      <c r="AR224" s="233"/>
      <c r="AS224" s="233"/>
      <c r="AT224" s="233"/>
      <c r="AU224" s="233"/>
      <c r="AV224" s="229"/>
      <c r="AW224" s="229"/>
      <c r="AX224" s="229"/>
      <c r="AY224" s="229"/>
      <c r="AZ224" s="233"/>
      <c r="BA224" s="227"/>
      <c r="BB224" s="233"/>
      <c r="BC224" s="233"/>
      <c r="BD224" s="233"/>
      <c r="BE224" s="233"/>
      <c r="BF224" s="233"/>
      <c r="BG224" s="233"/>
      <c r="BH224" s="233"/>
      <c r="BI224" s="233"/>
      <c r="BJ224" s="233"/>
      <c r="BK224" s="233"/>
      <c r="BL224" s="233"/>
      <c r="BM224" s="233"/>
      <c r="BN224" s="233"/>
      <c r="BO224" s="233"/>
      <c r="BP224" s="233"/>
      <c r="BQ224" s="233"/>
      <c r="BR224" s="233"/>
      <c r="BS224" s="233"/>
    </row>
    <row r="225" ht="20.25" customHeight="1">
      <c r="A225" s="227"/>
      <c r="B225" s="227"/>
      <c r="C225" s="227"/>
      <c r="D225" s="233"/>
      <c r="E225" s="233"/>
      <c r="F225" s="233"/>
      <c r="G225" s="233"/>
      <c r="H225" s="233"/>
      <c r="I225" s="229"/>
      <c r="J225" s="229"/>
      <c r="K225" s="233"/>
      <c r="L225" s="233"/>
      <c r="M225" s="233"/>
      <c r="N225" s="233"/>
      <c r="O225" s="233"/>
      <c r="P225" s="233"/>
      <c r="Q225" s="229"/>
      <c r="R225" s="233"/>
      <c r="S225" s="229"/>
      <c r="T225" s="233"/>
      <c r="U225" s="240"/>
      <c r="V225" s="240"/>
      <c r="W225" s="233"/>
      <c r="X225" s="233"/>
      <c r="Y225" s="233"/>
      <c r="Z225" s="239"/>
      <c r="AA225" s="233"/>
      <c r="AB225" s="233"/>
      <c r="AC225" s="233"/>
      <c r="AD225" s="233"/>
      <c r="AE225" s="233"/>
      <c r="AF225" s="233"/>
      <c r="AG225" s="233"/>
      <c r="AH225" s="233"/>
      <c r="AI225" s="233"/>
      <c r="AJ225" s="233"/>
      <c r="AK225" s="233"/>
      <c r="AL225" s="233"/>
      <c r="AM225" s="233"/>
      <c r="AN225" s="233"/>
      <c r="AO225" s="233"/>
      <c r="AP225" s="233"/>
      <c r="AQ225" s="233"/>
      <c r="AR225" s="233"/>
      <c r="AS225" s="233"/>
      <c r="AT225" s="233"/>
      <c r="AU225" s="233"/>
      <c r="AV225" s="229"/>
      <c r="AW225" s="229"/>
      <c r="AX225" s="229"/>
      <c r="AY225" s="229"/>
      <c r="AZ225" s="233"/>
      <c r="BA225" s="227"/>
      <c r="BB225" s="233"/>
      <c r="BC225" s="233"/>
      <c r="BD225" s="233"/>
      <c r="BE225" s="233"/>
      <c r="BF225" s="233"/>
      <c r="BG225" s="233"/>
      <c r="BH225" s="233"/>
      <c r="BI225" s="233"/>
      <c r="BJ225" s="233"/>
      <c r="BK225" s="233"/>
      <c r="BL225" s="233"/>
      <c r="BM225" s="233"/>
      <c r="BN225" s="233"/>
      <c r="BO225" s="233"/>
      <c r="BP225" s="233"/>
      <c r="BQ225" s="233"/>
      <c r="BR225" s="233"/>
      <c r="BS225" s="233"/>
    </row>
    <row r="226" ht="20.25" customHeight="1">
      <c r="A226" s="227"/>
      <c r="B226" s="227"/>
      <c r="C226" s="227"/>
      <c r="D226" s="233"/>
      <c r="E226" s="233"/>
      <c r="F226" s="233"/>
      <c r="G226" s="233"/>
      <c r="H226" s="233"/>
      <c r="I226" s="229"/>
      <c r="J226" s="229"/>
      <c r="K226" s="233"/>
      <c r="L226" s="233"/>
      <c r="M226" s="233"/>
      <c r="N226" s="233"/>
      <c r="O226" s="233"/>
      <c r="P226" s="233"/>
      <c r="Q226" s="229"/>
      <c r="R226" s="233"/>
      <c r="S226" s="229"/>
      <c r="T226" s="233"/>
      <c r="U226" s="240"/>
      <c r="V226" s="240"/>
      <c r="W226" s="233"/>
      <c r="X226" s="233"/>
      <c r="Y226" s="233"/>
      <c r="Z226" s="239"/>
      <c r="AA226" s="233"/>
      <c r="AB226" s="233"/>
      <c r="AC226" s="233"/>
      <c r="AD226" s="233"/>
      <c r="AE226" s="233"/>
      <c r="AF226" s="233"/>
      <c r="AG226" s="233"/>
      <c r="AH226" s="233"/>
      <c r="AI226" s="233"/>
      <c r="AJ226" s="233"/>
      <c r="AK226" s="233"/>
      <c r="AL226" s="233"/>
      <c r="AM226" s="233"/>
      <c r="AN226" s="233"/>
      <c r="AO226" s="233"/>
      <c r="AP226" s="233"/>
      <c r="AQ226" s="233"/>
      <c r="AR226" s="233"/>
      <c r="AS226" s="233"/>
      <c r="AT226" s="233"/>
      <c r="AU226" s="233"/>
      <c r="AV226" s="229"/>
      <c r="AW226" s="229"/>
      <c r="AX226" s="229"/>
      <c r="AY226" s="229"/>
      <c r="AZ226" s="233"/>
      <c r="BA226" s="227"/>
      <c r="BB226" s="233"/>
      <c r="BC226" s="233"/>
      <c r="BD226" s="233"/>
      <c r="BE226" s="233"/>
      <c r="BF226" s="233"/>
      <c r="BG226" s="233"/>
      <c r="BH226" s="233"/>
      <c r="BI226" s="233"/>
      <c r="BJ226" s="233"/>
      <c r="BK226" s="233"/>
      <c r="BL226" s="233"/>
      <c r="BM226" s="233"/>
      <c r="BN226" s="233"/>
      <c r="BO226" s="233"/>
      <c r="BP226" s="233"/>
      <c r="BQ226" s="233"/>
      <c r="BR226" s="233"/>
      <c r="BS226" s="233"/>
    </row>
    <row r="227" ht="20.25" customHeight="1">
      <c r="A227" s="227"/>
      <c r="B227" s="227"/>
      <c r="C227" s="227"/>
      <c r="D227" s="233"/>
      <c r="E227" s="233"/>
      <c r="F227" s="233"/>
      <c r="G227" s="233"/>
      <c r="H227" s="233"/>
      <c r="I227" s="229"/>
      <c r="J227" s="229"/>
      <c r="K227" s="233"/>
      <c r="L227" s="233"/>
      <c r="M227" s="233"/>
      <c r="N227" s="233"/>
      <c r="O227" s="233"/>
      <c r="P227" s="233"/>
      <c r="Q227" s="229"/>
      <c r="R227" s="233"/>
      <c r="S227" s="229"/>
      <c r="T227" s="233"/>
      <c r="U227" s="240"/>
      <c r="V227" s="240"/>
      <c r="W227" s="233"/>
      <c r="X227" s="233"/>
      <c r="Y227" s="233"/>
      <c r="Z227" s="239"/>
      <c r="AA227" s="233"/>
      <c r="AB227" s="233"/>
      <c r="AC227" s="233"/>
      <c r="AD227" s="233"/>
      <c r="AE227" s="233"/>
      <c r="AF227" s="233"/>
      <c r="AG227" s="233"/>
      <c r="AH227" s="233"/>
      <c r="AI227" s="233"/>
      <c r="AJ227" s="233"/>
      <c r="AK227" s="233"/>
      <c r="AL227" s="233"/>
      <c r="AM227" s="233"/>
      <c r="AN227" s="233"/>
      <c r="AO227" s="233"/>
      <c r="AP227" s="233"/>
      <c r="AQ227" s="233"/>
      <c r="AR227" s="233"/>
      <c r="AS227" s="233"/>
      <c r="AT227" s="233"/>
      <c r="AU227" s="233"/>
      <c r="AV227" s="229"/>
      <c r="AW227" s="229"/>
      <c r="AX227" s="229"/>
      <c r="AY227" s="229"/>
      <c r="AZ227" s="233"/>
      <c r="BA227" s="227"/>
      <c r="BB227" s="233"/>
      <c r="BC227" s="233"/>
      <c r="BD227" s="233"/>
      <c r="BE227" s="233"/>
      <c r="BF227" s="233"/>
      <c r="BG227" s="233"/>
      <c r="BH227" s="233"/>
      <c r="BI227" s="233"/>
      <c r="BJ227" s="233"/>
      <c r="BK227" s="233"/>
      <c r="BL227" s="233"/>
      <c r="BM227" s="233"/>
      <c r="BN227" s="233"/>
      <c r="BO227" s="233"/>
      <c r="BP227" s="233"/>
      <c r="BQ227" s="233"/>
      <c r="BR227" s="233"/>
      <c r="BS227" s="233"/>
    </row>
    <row r="228" ht="20.25" customHeight="1">
      <c r="A228" s="227"/>
      <c r="B228" s="227"/>
      <c r="C228" s="227"/>
      <c r="D228" s="233"/>
      <c r="E228" s="233"/>
      <c r="F228" s="233"/>
      <c r="G228" s="233"/>
      <c r="H228" s="233"/>
      <c r="I228" s="229"/>
      <c r="J228" s="229"/>
      <c r="K228" s="233"/>
      <c r="L228" s="233"/>
      <c r="M228" s="233"/>
      <c r="N228" s="233"/>
      <c r="O228" s="233"/>
      <c r="P228" s="233"/>
      <c r="Q228" s="229"/>
      <c r="R228" s="233"/>
      <c r="S228" s="229"/>
      <c r="T228" s="233"/>
      <c r="U228" s="240"/>
      <c r="V228" s="240"/>
      <c r="W228" s="233"/>
      <c r="X228" s="233"/>
      <c r="Y228" s="233"/>
      <c r="Z228" s="239"/>
      <c r="AA228" s="233"/>
      <c r="AB228" s="233"/>
      <c r="AC228" s="233"/>
      <c r="AD228" s="233"/>
      <c r="AE228" s="233"/>
      <c r="AF228" s="233"/>
      <c r="AG228" s="233"/>
      <c r="AH228" s="233"/>
      <c r="AI228" s="233"/>
      <c r="AJ228" s="233"/>
      <c r="AK228" s="233"/>
      <c r="AL228" s="233"/>
      <c r="AM228" s="233"/>
      <c r="AN228" s="233"/>
      <c r="AO228" s="233"/>
      <c r="AP228" s="233"/>
      <c r="AQ228" s="233"/>
      <c r="AR228" s="233"/>
      <c r="AS228" s="233"/>
      <c r="AT228" s="233"/>
      <c r="AU228" s="233"/>
      <c r="AV228" s="229"/>
      <c r="AW228" s="229"/>
      <c r="AX228" s="229"/>
      <c r="AY228" s="229"/>
      <c r="AZ228" s="233"/>
      <c r="BA228" s="227"/>
      <c r="BB228" s="233"/>
      <c r="BC228" s="233"/>
      <c r="BD228" s="233"/>
      <c r="BE228" s="233"/>
      <c r="BF228" s="233"/>
      <c r="BG228" s="233"/>
      <c r="BH228" s="233"/>
      <c r="BI228" s="233"/>
      <c r="BJ228" s="233"/>
      <c r="BK228" s="233"/>
      <c r="BL228" s="233"/>
      <c r="BM228" s="233"/>
      <c r="BN228" s="233"/>
      <c r="BO228" s="233"/>
      <c r="BP228" s="233"/>
      <c r="BQ228" s="233"/>
      <c r="BR228" s="233"/>
      <c r="BS228" s="233"/>
    </row>
    <row r="229" ht="20.25" customHeight="1">
      <c r="A229" s="227"/>
      <c r="B229" s="227"/>
      <c r="C229" s="227"/>
      <c r="D229" s="233"/>
      <c r="E229" s="233"/>
      <c r="F229" s="233"/>
      <c r="G229" s="233"/>
      <c r="H229" s="233"/>
      <c r="I229" s="229"/>
      <c r="J229" s="229"/>
      <c r="K229" s="233"/>
      <c r="L229" s="233"/>
      <c r="M229" s="233"/>
      <c r="N229" s="233"/>
      <c r="O229" s="233"/>
      <c r="P229" s="233"/>
      <c r="Q229" s="229"/>
      <c r="R229" s="233"/>
      <c r="S229" s="229"/>
      <c r="T229" s="233"/>
      <c r="U229" s="240"/>
      <c r="V229" s="240"/>
      <c r="W229" s="233"/>
      <c r="X229" s="233"/>
      <c r="Y229" s="233"/>
      <c r="Z229" s="239"/>
      <c r="AA229" s="233"/>
      <c r="AB229" s="233"/>
      <c r="AC229" s="233"/>
      <c r="AD229" s="233"/>
      <c r="AE229" s="233"/>
      <c r="AF229" s="233"/>
      <c r="AG229" s="233"/>
      <c r="AH229" s="233"/>
      <c r="AI229" s="233"/>
      <c r="AJ229" s="233"/>
      <c r="AK229" s="233"/>
      <c r="AL229" s="233"/>
      <c r="AM229" s="233"/>
      <c r="AN229" s="233"/>
      <c r="AO229" s="233"/>
      <c r="AP229" s="233"/>
      <c r="AQ229" s="233"/>
      <c r="AR229" s="233"/>
      <c r="AS229" s="233"/>
      <c r="AT229" s="233"/>
      <c r="AU229" s="233"/>
      <c r="AV229" s="229"/>
      <c r="AW229" s="229"/>
      <c r="AX229" s="229"/>
      <c r="AY229" s="229"/>
      <c r="AZ229" s="233"/>
      <c r="BA229" s="227"/>
      <c r="BB229" s="233"/>
      <c r="BC229" s="233"/>
      <c r="BD229" s="233"/>
      <c r="BE229" s="233"/>
      <c r="BF229" s="233"/>
      <c r="BG229" s="233"/>
      <c r="BH229" s="233"/>
      <c r="BI229" s="233"/>
      <c r="BJ229" s="233"/>
      <c r="BK229" s="233"/>
      <c r="BL229" s="233"/>
      <c r="BM229" s="233"/>
      <c r="BN229" s="233"/>
      <c r="BO229" s="233"/>
      <c r="BP229" s="233"/>
      <c r="BQ229" s="233"/>
      <c r="BR229" s="233"/>
      <c r="BS229" s="233"/>
    </row>
    <row r="230" ht="20.25" customHeight="1">
      <c r="A230" s="227"/>
      <c r="B230" s="227"/>
      <c r="C230" s="227"/>
      <c r="D230" s="233"/>
      <c r="E230" s="233"/>
      <c r="F230" s="233"/>
      <c r="G230" s="233"/>
      <c r="H230" s="233"/>
      <c r="I230" s="229"/>
      <c r="J230" s="229"/>
      <c r="K230" s="233"/>
      <c r="L230" s="233"/>
      <c r="M230" s="233"/>
      <c r="N230" s="233"/>
      <c r="O230" s="233"/>
      <c r="P230" s="233"/>
      <c r="Q230" s="229"/>
      <c r="R230" s="233"/>
      <c r="S230" s="229"/>
      <c r="T230" s="233"/>
      <c r="U230" s="240"/>
      <c r="V230" s="240"/>
      <c r="W230" s="233"/>
      <c r="X230" s="233"/>
      <c r="Y230" s="233"/>
      <c r="Z230" s="239"/>
      <c r="AA230" s="233"/>
      <c r="AB230" s="233"/>
      <c r="AC230" s="233"/>
      <c r="AD230" s="233"/>
      <c r="AE230" s="233"/>
      <c r="AF230" s="233"/>
      <c r="AG230" s="233"/>
      <c r="AH230" s="233"/>
      <c r="AI230" s="233"/>
      <c r="AJ230" s="233"/>
      <c r="AK230" s="233"/>
      <c r="AL230" s="233"/>
      <c r="AM230" s="233"/>
      <c r="AN230" s="233"/>
      <c r="AO230" s="233"/>
      <c r="AP230" s="233"/>
      <c r="AQ230" s="233"/>
      <c r="AR230" s="233"/>
      <c r="AS230" s="233"/>
      <c r="AT230" s="233"/>
      <c r="AU230" s="233"/>
      <c r="AV230" s="229"/>
      <c r="AW230" s="229"/>
      <c r="AX230" s="229"/>
      <c r="AY230" s="229"/>
      <c r="AZ230" s="233"/>
      <c r="BA230" s="227"/>
      <c r="BB230" s="233"/>
      <c r="BC230" s="233"/>
      <c r="BD230" s="233"/>
      <c r="BE230" s="233"/>
      <c r="BF230" s="233"/>
      <c r="BG230" s="233"/>
      <c r="BH230" s="233"/>
      <c r="BI230" s="233"/>
      <c r="BJ230" s="233"/>
      <c r="BK230" s="233"/>
      <c r="BL230" s="233"/>
      <c r="BM230" s="233"/>
      <c r="BN230" s="233"/>
      <c r="BO230" s="233"/>
      <c r="BP230" s="233"/>
      <c r="BQ230" s="233"/>
      <c r="BR230" s="233"/>
      <c r="BS230" s="233"/>
    </row>
    <row r="231" ht="20.25" customHeight="1">
      <c r="A231" s="227"/>
      <c r="B231" s="227"/>
      <c r="C231" s="227"/>
      <c r="D231" s="233"/>
      <c r="E231" s="233"/>
      <c r="F231" s="233"/>
      <c r="G231" s="233"/>
      <c r="H231" s="233"/>
      <c r="I231" s="229"/>
      <c r="J231" s="229"/>
      <c r="K231" s="233"/>
      <c r="L231" s="233"/>
      <c r="M231" s="233"/>
      <c r="N231" s="233"/>
      <c r="O231" s="233"/>
      <c r="P231" s="233"/>
      <c r="Q231" s="229"/>
      <c r="R231" s="233"/>
      <c r="S231" s="229"/>
      <c r="T231" s="233"/>
      <c r="U231" s="240"/>
      <c r="V231" s="240"/>
      <c r="W231" s="233"/>
      <c r="X231" s="233"/>
      <c r="Y231" s="233"/>
      <c r="Z231" s="239"/>
      <c r="AA231" s="233"/>
      <c r="AB231" s="233"/>
      <c r="AC231" s="233"/>
      <c r="AD231" s="233"/>
      <c r="AE231" s="233"/>
      <c r="AF231" s="233"/>
      <c r="AG231" s="233"/>
      <c r="AH231" s="233"/>
      <c r="AI231" s="233"/>
      <c r="AJ231" s="233"/>
      <c r="AK231" s="233"/>
      <c r="AL231" s="233"/>
      <c r="AM231" s="233"/>
      <c r="AN231" s="233"/>
      <c r="AO231" s="233"/>
      <c r="AP231" s="233"/>
      <c r="AQ231" s="233"/>
      <c r="AR231" s="233"/>
      <c r="AS231" s="233"/>
      <c r="AT231" s="233"/>
      <c r="AU231" s="233"/>
      <c r="AV231" s="229"/>
      <c r="AW231" s="229"/>
      <c r="AX231" s="229"/>
      <c r="AY231" s="229"/>
      <c r="AZ231" s="233"/>
      <c r="BA231" s="227"/>
      <c r="BB231" s="233"/>
      <c r="BC231" s="233"/>
      <c r="BD231" s="233"/>
      <c r="BE231" s="233"/>
      <c r="BF231" s="233"/>
      <c r="BG231" s="233"/>
      <c r="BH231" s="233"/>
      <c r="BI231" s="233"/>
      <c r="BJ231" s="233"/>
      <c r="BK231" s="233"/>
      <c r="BL231" s="233"/>
      <c r="BM231" s="233"/>
      <c r="BN231" s="233"/>
      <c r="BO231" s="233"/>
      <c r="BP231" s="233"/>
      <c r="BQ231" s="233"/>
      <c r="BR231" s="233"/>
      <c r="BS231" s="233"/>
    </row>
    <row r="232" ht="20.25" customHeight="1">
      <c r="A232" s="227"/>
      <c r="B232" s="227"/>
      <c r="C232" s="227"/>
      <c r="D232" s="233"/>
      <c r="E232" s="233"/>
      <c r="F232" s="233"/>
      <c r="G232" s="233"/>
      <c r="H232" s="233"/>
      <c r="I232" s="229"/>
      <c r="J232" s="229"/>
      <c r="K232" s="233"/>
      <c r="L232" s="233"/>
      <c r="M232" s="233"/>
      <c r="N232" s="233"/>
      <c r="O232" s="233"/>
      <c r="P232" s="233"/>
      <c r="Q232" s="229"/>
      <c r="R232" s="233"/>
      <c r="S232" s="229"/>
      <c r="T232" s="233"/>
      <c r="U232" s="240"/>
      <c r="V232" s="240"/>
      <c r="W232" s="233"/>
      <c r="X232" s="233"/>
      <c r="Y232" s="233"/>
      <c r="Z232" s="239"/>
      <c r="AA232" s="233"/>
      <c r="AB232" s="233"/>
      <c r="AC232" s="233"/>
      <c r="AD232" s="233"/>
      <c r="AE232" s="233"/>
      <c r="AF232" s="233"/>
      <c r="AG232" s="233"/>
      <c r="AH232" s="233"/>
      <c r="AI232" s="233"/>
      <c r="AJ232" s="233"/>
      <c r="AK232" s="233"/>
      <c r="AL232" s="233"/>
      <c r="AM232" s="233"/>
      <c r="AN232" s="233"/>
      <c r="AO232" s="233"/>
      <c r="AP232" s="233"/>
      <c r="AQ232" s="233"/>
      <c r="AR232" s="233"/>
      <c r="AS232" s="233"/>
      <c r="AT232" s="233"/>
      <c r="AU232" s="233"/>
      <c r="AV232" s="229"/>
      <c r="AW232" s="229"/>
      <c r="AX232" s="229"/>
      <c r="AY232" s="229"/>
      <c r="AZ232" s="233"/>
      <c r="BA232" s="227"/>
      <c r="BB232" s="233"/>
      <c r="BC232" s="233"/>
      <c r="BD232" s="233"/>
      <c r="BE232" s="233"/>
      <c r="BF232" s="233"/>
      <c r="BG232" s="233"/>
      <c r="BH232" s="233"/>
      <c r="BI232" s="233"/>
      <c r="BJ232" s="233"/>
      <c r="BK232" s="233"/>
      <c r="BL232" s="233"/>
      <c r="BM232" s="233"/>
      <c r="BN232" s="233"/>
      <c r="BO232" s="233"/>
      <c r="BP232" s="233"/>
      <c r="BQ232" s="233"/>
      <c r="BR232" s="233"/>
      <c r="BS232" s="233"/>
    </row>
    <row r="233" ht="20.25" customHeight="1">
      <c r="A233" s="227"/>
      <c r="B233" s="227"/>
      <c r="C233" s="227"/>
      <c r="D233" s="233"/>
      <c r="E233" s="233"/>
      <c r="F233" s="233"/>
      <c r="G233" s="233"/>
      <c r="H233" s="233"/>
      <c r="I233" s="229"/>
      <c r="J233" s="229"/>
      <c r="K233" s="233"/>
      <c r="L233" s="233"/>
      <c r="M233" s="233"/>
      <c r="N233" s="233"/>
      <c r="O233" s="233"/>
      <c r="P233" s="233"/>
      <c r="Q233" s="229"/>
      <c r="R233" s="233"/>
      <c r="S233" s="229"/>
      <c r="T233" s="233"/>
      <c r="U233" s="240"/>
      <c r="V233" s="240"/>
      <c r="W233" s="233"/>
      <c r="X233" s="233"/>
      <c r="Y233" s="233"/>
      <c r="Z233" s="239"/>
      <c r="AA233" s="233"/>
      <c r="AB233" s="233"/>
      <c r="AC233" s="233"/>
      <c r="AD233" s="233"/>
      <c r="AE233" s="233"/>
      <c r="AF233" s="233"/>
      <c r="AG233" s="233"/>
      <c r="AH233" s="233"/>
      <c r="AI233" s="233"/>
      <c r="AJ233" s="233"/>
      <c r="AK233" s="233"/>
      <c r="AL233" s="233"/>
      <c r="AM233" s="233"/>
      <c r="AN233" s="233"/>
      <c r="AO233" s="233"/>
      <c r="AP233" s="233"/>
      <c r="AQ233" s="233"/>
      <c r="AR233" s="233"/>
      <c r="AS233" s="233"/>
      <c r="AT233" s="233"/>
      <c r="AU233" s="233"/>
      <c r="AV233" s="229"/>
      <c r="AW233" s="229"/>
      <c r="AX233" s="229"/>
      <c r="AY233" s="229"/>
      <c r="AZ233" s="233"/>
      <c r="BA233" s="227"/>
      <c r="BB233" s="233"/>
      <c r="BC233" s="233"/>
      <c r="BD233" s="233"/>
      <c r="BE233" s="233"/>
      <c r="BF233" s="233"/>
      <c r="BG233" s="233"/>
      <c r="BH233" s="233"/>
      <c r="BI233" s="233"/>
      <c r="BJ233" s="233"/>
      <c r="BK233" s="233"/>
      <c r="BL233" s="233"/>
      <c r="BM233" s="233"/>
      <c r="BN233" s="233"/>
      <c r="BO233" s="233"/>
      <c r="BP233" s="233"/>
      <c r="BQ233" s="233"/>
      <c r="BR233" s="233"/>
      <c r="BS233" s="233"/>
    </row>
    <row r="234" ht="20.25" customHeight="1">
      <c r="A234" s="227"/>
      <c r="B234" s="227"/>
      <c r="C234" s="227"/>
      <c r="D234" s="233"/>
      <c r="E234" s="233"/>
      <c r="F234" s="233"/>
      <c r="G234" s="233"/>
      <c r="H234" s="233"/>
      <c r="I234" s="229"/>
      <c r="J234" s="229"/>
      <c r="K234" s="233"/>
      <c r="L234" s="233"/>
      <c r="M234" s="233"/>
      <c r="N234" s="233"/>
      <c r="O234" s="233"/>
      <c r="P234" s="233"/>
      <c r="Q234" s="229"/>
      <c r="R234" s="233"/>
      <c r="S234" s="229"/>
      <c r="T234" s="233"/>
      <c r="U234" s="240"/>
      <c r="V234" s="240"/>
      <c r="W234" s="233"/>
      <c r="X234" s="233"/>
      <c r="Y234" s="233"/>
      <c r="Z234" s="239"/>
      <c r="AA234" s="233"/>
      <c r="AB234" s="233"/>
      <c r="AC234" s="233"/>
      <c r="AD234" s="233"/>
      <c r="AE234" s="233"/>
      <c r="AF234" s="233"/>
      <c r="AG234" s="233"/>
      <c r="AH234" s="233"/>
      <c r="AI234" s="233"/>
      <c r="AJ234" s="233"/>
      <c r="AK234" s="233"/>
      <c r="AL234" s="233"/>
      <c r="AM234" s="233"/>
      <c r="AN234" s="233"/>
      <c r="AO234" s="233"/>
      <c r="AP234" s="233"/>
      <c r="AQ234" s="233"/>
      <c r="AR234" s="233"/>
      <c r="AS234" s="233"/>
      <c r="AT234" s="233"/>
      <c r="AU234" s="233"/>
      <c r="AV234" s="229"/>
      <c r="AW234" s="229"/>
      <c r="AX234" s="229"/>
      <c r="AY234" s="229"/>
      <c r="AZ234" s="233"/>
      <c r="BA234" s="227"/>
      <c r="BB234" s="233"/>
      <c r="BC234" s="233"/>
      <c r="BD234" s="233"/>
      <c r="BE234" s="233"/>
      <c r="BF234" s="233"/>
      <c r="BG234" s="233"/>
      <c r="BH234" s="233"/>
      <c r="BI234" s="233"/>
      <c r="BJ234" s="233"/>
      <c r="BK234" s="233"/>
      <c r="BL234" s="233"/>
      <c r="BM234" s="233"/>
      <c r="BN234" s="233"/>
      <c r="BO234" s="233"/>
      <c r="BP234" s="233"/>
      <c r="BQ234" s="233"/>
      <c r="BR234" s="233"/>
      <c r="BS234" s="233"/>
    </row>
    <row r="235" ht="20.25" customHeight="1">
      <c r="A235" s="227"/>
      <c r="B235" s="227"/>
      <c r="C235" s="227"/>
      <c r="D235" s="233"/>
      <c r="E235" s="233"/>
      <c r="F235" s="233"/>
      <c r="G235" s="233"/>
      <c r="H235" s="233"/>
      <c r="I235" s="229"/>
      <c r="J235" s="229"/>
      <c r="K235" s="233"/>
      <c r="L235" s="233"/>
      <c r="M235" s="233"/>
      <c r="N235" s="233"/>
      <c r="O235" s="233"/>
      <c r="P235" s="233"/>
      <c r="Q235" s="229"/>
      <c r="R235" s="233"/>
      <c r="S235" s="229"/>
      <c r="T235" s="233"/>
      <c r="U235" s="240"/>
      <c r="V235" s="240"/>
      <c r="W235" s="233"/>
      <c r="X235" s="233"/>
      <c r="Y235" s="233"/>
      <c r="Z235" s="239"/>
      <c r="AA235" s="233"/>
      <c r="AB235" s="233"/>
      <c r="AC235" s="233"/>
      <c r="AD235" s="233"/>
      <c r="AE235" s="233"/>
      <c r="AF235" s="233"/>
      <c r="AG235" s="233"/>
      <c r="AH235" s="233"/>
      <c r="AI235" s="233"/>
      <c r="AJ235" s="233"/>
      <c r="AK235" s="233"/>
      <c r="AL235" s="233"/>
      <c r="AM235" s="233"/>
      <c r="AN235" s="233"/>
      <c r="AO235" s="233"/>
      <c r="AP235" s="233"/>
      <c r="AQ235" s="233"/>
      <c r="AR235" s="233"/>
      <c r="AS235" s="233"/>
      <c r="AT235" s="233"/>
      <c r="AU235" s="233"/>
      <c r="AV235" s="229"/>
      <c r="AW235" s="229"/>
      <c r="AX235" s="229"/>
      <c r="AY235" s="229"/>
      <c r="AZ235" s="233"/>
      <c r="BA235" s="227"/>
      <c r="BB235" s="233"/>
      <c r="BC235" s="233"/>
      <c r="BD235" s="233"/>
      <c r="BE235" s="233"/>
      <c r="BF235" s="233"/>
      <c r="BG235" s="233"/>
      <c r="BH235" s="233"/>
      <c r="BI235" s="233"/>
      <c r="BJ235" s="233"/>
      <c r="BK235" s="233"/>
      <c r="BL235" s="233"/>
      <c r="BM235" s="233"/>
      <c r="BN235" s="233"/>
      <c r="BO235" s="233"/>
      <c r="BP235" s="233"/>
      <c r="BQ235" s="233"/>
      <c r="BR235" s="233"/>
      <c r="BS235" s="233"/>
    </row>
    <row r="236" ht="20.25" customHeight="1">
      <c r="A236" s="227"/>
      <c r="B236" s="227"/>
      <c r="C236" s="227"/>
      <c r="D236" s="233"/>
      <c r="E236" s="233"/>
      <c r="F236" s="233"/>
      <c r="G236" s="233"/>
      <c r="H236" s="233"/>
      <c r="I236" s="229"/>
      <c r="J236" s="229"/>
      <c r="K236" s="233"/>
      <c r="L236" s="233"/>
      <c r="M236" s="233"/>
      <c r="N236" s="233"/>
      <c r="O236" s="233"/>
      <c r="P236" s="233"/>
      <c r="Q236" s="229"/>
      <c r="R236" s="233"/>
      <c r="S236" s="229"/>
      <c r="T236" s="233"/>
      <c r="U236" s="240"/>
      <c r="V236" s="240"/>
      <c r="W236" s="233"/>
      <c r="X236" s="233"/>
      <c r="Y236" s="233"/>
      <c r="Z236" s="239"/>
      <c r="AA236" s="233"/>
      <c r="AB236" s="233"/>
      <c r="AC236" s="233"/>
      <c r="AD236" s="233"/>
      <c r="AE236" s="233"/>
      <c r="AF236" s="233"/>
      <c r="AG236" s="233"/>
      <c r="AH236" s="233"/>
      <c r="AI236" s="233"/>
      <c r="AJ236" s="233"/>
      <c r="AK236" s="233"/>
      <c r="AL236" s="233"/>
      <c r="AM236" s="233"/>
      <c r="AN236" s="233"/>
      <c r="AO236" s="233"/>
      <c r="AP236" s="233"/>
      <c r="AQ236" s="233"/>
      <c r="AR236" s="233"/>
      <c r="AS236" s="233"/>
      <c r="AT236" s="233"/>
      <c r="AU236" s="233"/>
      <c r="AV236" s="229"/>
      <c r="AW236" s="229"/>
      <c r="AX236" s="229"/>
      <c r="AY236" s="229"/>
      <c r="AZ236" s="233"/>
      <c r="BA236" s="227"/>
      <c r="BB236" s="233"/>
      <c r="BC236" s="233"/>
      <c r="BD236" s="233"/>
      <c r="BE236" s="233"/>
      <c r="BF236" s="233"/>
      <c r="BG236" s="233"/>
      <c r="BH236" s="233"/>
      <c r="BI236" s="233"/>
      <c r="BJ236" s="233"/>
      <c r="BK236" s="233"/>
      <c r="BL236" s="233"/>
      <c r="BM236" s="233"/>
      <c r="BN236" s="233"/>
      <c r="BO236" s="233"/>
      <c r="BP236" s="233"/>
      <c r="BQ236" s="233"/>
      <c r="BR236" s="233"/>
      <c r="BS236" s="233"/>
    </row>
    <row r="237" ht="20.25" customHeight="1">
      <c r="A237" s="227"/>
      <c r="B237" s="227"/>
      <c r="C237" s="227"/>
      <c r="D237" s="233"/>
      <c r="E237" s="233"/>
      <c r="F237" s="233"/>
      <c r="G237" s="233"/>
      <c r="H237" s="233"/>
      <c r="I237" s="229"/>
      <c r="J237" s="229"/>
      <c r="K237" s="233"/>
      <c r="L237" s="233"/>
      <c r="M237" s="233"/>
      <c r="N237" s="233"/>
      <c r="O237" s="233"/>
      <c r="P237" s="233"/>
      <c r="Q237" s="229"/>
      <c r="R237" s="233"/>
      <c r="S237" s="229"/>
      <c r="T237" s="233"/>
      <c r="U237" s="240"/>
      <c r="V237" s="240"/>
      <c r="W237" s="233"/>
      <c r="X237" s="233"/>
      <c r="Y237" s="233"/>
      <c r="Z237" s="239"/>
      <c r="AA237" s="233"/>
      <c r="AB237" s="233"/>
      <c r="AC237" s="233"/>
      <c r="AD237" s="233"/>
      <c r="AE237" s="233"/>
      <c r="AF237" s="233"/>
      <c r="AG237" s="233"/>
      <c r="AH237" s="233"/>
      <c r="AI237" s="233"/>
      <c r="AJ237" s="233"/>
      <c r="AK237" s="233"/>
      <c r="AL237" s="233"/>
      <c r="AM237" s="233"/>
      <c r="AN237" s="233"/>
      <c r="AO237" s="233"/>
      <c r="AP237" s="233"/>
      <c r="AQ237" s="233"/>
      <c r="AR237" s="233"/>
      <c r="AS237" s="233"/>
      <c r="AT237" s="233"/>
      <c r="AU237" s="233"/>
      <c r="AV237" s="229"/>
      <c r="AW237" s="229"/>
      <c r="AX237" s="229"/>
      <c r="AY237" s="229"/>
      <c r="AZ237" s="233"/>
      <c r="BA237" s="227"/>
      <c r="BB237" s="233"/>
      <c r="BC237" s="233"/>
      <c r="BD237" s="233"/>
      <c r="BE237" s="233"/>
      <c r="BF237" s="233"/>
      <c r="BG237" s="233"/>
      <c r="BH237" s="233"/>
      <c r="BI237" s="233"/>
      <c r="BJ237" s="233"/>
      <c r="BK237" s="233"/>
      <c r="BL237" s="233"/>
      <c r="BM237" s="233"/>
      <c r="BN237" s="233"/>
      <c r="BO237" s="233"/>
      <c r="BP237" s="233"/>
      <c r="BQ237" s="233"/>
      <c r="BR237" s="233"/>
      <c r="BS237" s="233"/>
    </row>
    <row r="238" ht="20.25" customHeight="1">
      <c r="A238" s="227"/>
      <c r="B238" s="227"/>
      <c r="C238" s="227"/>
      <c r="D238" s="233"/>
      <c r="E238" s="233"/>
      <c r="F238" s="233"/>
      <c r="G238" s="233"/>
      <c r="H238" s="233"/>
      <c r="I238" s="229"/>
      <c r="J238" s="229"/>
      <c r="K238" s="233"/>
      <c r="L238" s="233"/>
      <c r="M238" s="233"/>
      <c r="N238" s="233"/>
      <c r="O238" s="233"/>
      <c r="P238" s="233"/>
      <c r="Q238" s="229"/>
      <c r="R238" s="233"/>
      <c r="S238" s="229"/>
      <c r="T238" s="233"/>
      <c r="U238" s="240"/>
      <c r="V238" s="240"/>
      <c r="W238" s="233"/>
      <c r="X238" s="233"/>
      <c r="Y238" s="233"/>
      <c r="Z238" s="239"/>
      <c r="AA238" s="233"/>
      <c r="AB238" s="233"/>
      <c r="AC238" s="233"/>
      <c r="AD238" s="233"/>
      <c r="AE238" s="233"/>
      <c r="AF238" s="233"/>
      <c r="AG238" s="233"/>
      <c r="AH238" s="233"/>
      <c r="AI238" s="233"/>
      <c r="AJ238" s="233"/>
      <c r="AK238" s="233"/>
      <c r="AL238" s="233"/>
      <c r="AM238" s="233"/>
      <c r="AN238" s="233"/>
      <c r="AO238" s="233"/>
      <c r="AP238" s="233"/>
      <c r="AQ238" s="233"/>
      <c r="AR238" s="233"/>
      <c r="AS238" s="233"/>
      <c r="AT238" s="233"/>
      <c r="AU238" s="233"/>
      <c r="AV238" s="229"/>
      <c r="AW238" s="229"/>
      <c r="AX238" s="229"/>
      <c r="AY238" s="229"/>
      <c r="AZ238" s="233"/>
      <c r="BA238" s="227"/>
      <c r="BB238" s="233"/>
      <c r="BC238" s="233"/>
      <c r="BD238" s="233"/>
      <c r="BE238" s="233"/>
      <c r="BF238" s="233"/>
      <c r="BG238" s="233"/>
      <c r="BH238" s="233"/>
      <c r="BI238" s="233"/>
      <c r="BJ238" s="233"/>
      <c r="BK238" s="233"/>
      <c r="BL238" s="233"/>
      <c r="BM238" s="233"/>
      <c r="BN238" s="233"/>
      <c r="BO238" s="233"/>
      <c r="BP238" s="233"/>
      <c r="BQ238" s="233"/>
      <c r="BR238" s="233"/>
      <c r="BS238" s="233"/>
    </row>
    <row r="239" ht="20.25" customHeight="1">
      <c r="A239" s="227"/>
      <c r="B239" s="227"/>
      <c r="C239" s="227"/>
      <c r="D239" s="233"/>
      <c r="E239" s="233"/>
      <c r="F239" s="233"/>
      <c r="G239" s="233"/>
      <c r="H239" s="233"/>
      <c r="I239" s="229"/>
      <c r="J239" s="229"/>
      <c r="K239" s="233"/>
      <c r="L239" s="233"/>
      <c r="M239" s="233"/>
      <c r="N239" s="233"/>
      <c r="O239" s="233"/>
      <c r="P239" s="233"/>
      <c r="Q239" s="229"/>
      <c r="R239" s="233"/>
      <c r="S239" s="229"/>
      <c r="T239" s="233"/>
      <c r="U239" s="240"/>
      <c r="V239" s="240"/>
      <c r="W239" s="233"/>
      <c r="X239" s="233"/>
      <c r="Y239" s="233"/>
      <c r="Z239" s="239"/>
      <c r="AA239" s="233"/>
      <c r="AB239" s="233"/>
      <c r="AC239" s="233"/>
      <c r="AD239" s="233"/>
      <c r="AE239" s="233"/>
      <c r="AF239" s="233"/>
      <c r="AG239" s="233"/>
      <c r="AH239" s="233"/>
      <c r="AI239" s="233"/>
      <c r="AJ239" s="233"/>
      <c r="AK239" s="233"/>
      <c r="AL239" s="233"/>
      <c r="AM239" s="233"/>
      <c r="AN239" s="233"/>
      <c r="AO239" s="233"/>
      <c r="AP239" s="233"/>
      <c r="AQ239" s="233"/>
      <c r="AR239" s="233"/>
      <c r="AS239" s="233"/>
      <c r="AT239" s="233"/>
      <c r="AU239" s="233"/>
      <c r="AV239" s="229"/>
      <c r="AW239" s="229"/>
      <c r="AX239" s="229"/>
      <c r="AY239" s="229"/>
      <c r="AZ239" s="233"/>
      <c r="BA239" s="227"/>
      <c r="BB239" s="233"/>
      <c r="BC239" s="233"/>
      <c r="BD239" s="233"/>
      <c r="BE239" s="233"/>
      <c r="BF239" s="233"/>
      <c r="BG239" s="233"/>
      <c r="BH239" s="233"/>
      <c r="BI239" s="233"/>
      <c r="BJ239" s="233"/>
      <c r="BK239" s="233"/>
      <c r="BL239" s="233"/>
      <c r="BM239" s="233"/>
      <c r="BN239" s="233"/>
      <c r="BO239" s="233"/>
      <c r="BP239" s="233"/>
      <c r="BQ239" s="233"/>
      <c r="BR239" s="233"/>
      <c r="BS239" s="233"/>
    </row>
    <row r="240" ht="20.25" customHeight="1">
      <c r="A240" s="227"/>
      <c r="B240" s="227"/>
      <c r="C240" s="227"/>
      <c r="D240" s="233"/>
      <c r="E240" s="233"/>
      <c r="F240" s="233"/>
      <c r="G240" s="233"/>
      <c r="H240" s="233"/>
      <c r="I240" s="229"/>
      <c r="J240" s="229"/>
      <c r="K240" s="233"/>
      <c r="L240" s="233"/>
      <c r="M240" s="233"/>
      <c r="N240" s="233"/>
      <c r="O240" s="233"/>
      <c r="P240" s="233"/>
      <c r="Q240" s="229"/>
      <c r="R240" s="233"/>
      <c r="S240" s="229"/>
      <c r="T240" s="233"/>
      <c r="U240" s="240"/>
      <c r="V240" s="240"/>
      <c r="W240" s="233"/>
      <c r="X240" s="233"/>
      <c r="Y240" s="233"/>
      <c r="Z240" s="239"/>
      <c r="AA240" s="233"/>
      <c r="AB240" s="233"/>
      <c r="AC240" s="233"/>
      <c r="AD240" s="233"/>
      <c r="AE240" s="233"/>
      <c r="AF240" s="233"/>
      <c r="AG240" s="233"/>
      <c r="AH240" s="233"/>
      <c r="AI240" s="233"/>
      <c r="AJ240" s="233"/>
      <c r="AK240" s="233"/>
      <c r="AL240" s="233"/>
      <c r="AM240" s="233"/>
      <c r="AN240" s="233"/>
      <c r="AO240" s="233"/>
      <c r="AP240" s="233"/>
      <c r="AQ240" s="233"/>
      <c r="AR240" s="233"/>
      <c r="AS240" s="233"/>
      <c r="AT240" s="233"/>
      <c r="AU240" s="233"/>
      <c r="AV240" s="229"/>
      <c r="AW240" s="229"/>
      <c r="AX240" s="229"/>
      <c r="AY240" s="229"/>
      <c r="AZ240" s="233"/>
      <c r="BA240" s="227"/>
      <c r="BB240" s="233"/>
      <c r="BC240" s="233"/>
      <c r="BD240" s="233"/>
      <c r="BE240" s="233"/>
      <c r="BF240" s="233"/>
      <c r="BG240" s="233"/>
      <c r="BH240" s="233"/>
      <c r="BI240" s="233"/>
      <c r="BJ240" s="233"/>
      <c r="BK240" s="233"/>
      <c r="BL240" s="233"/>
      <c r="BM240" s="233"/>
      <c r="BN240" s="233"/>
      <c r="BO240" s="233"/>
      <c r="BP240" s="233"/>
      <c r="BQ240" s="233"/>
      <c r="BR240" s="233"/>
      <c r="BS240" s="233"/>
    </row>
    <row r="241" ht="20.25" customHeight="1">
      <c r="A241" s="227"/>
      <c r="B241" s="227"/>
      <c r="C241" s="227"/>
      <c r="D241" s="233"/>
      <c r="E241" s="233"/>
      <c r="F241" s="233"/>
      <c r="G241" s="233"/>
      <c r="H241" s="233"/>
      <c r="I241" s="229"/>
      <c r="J241" s="229"/>
      <c r="K241" s="233"/>
      <c r="L241" s="233"/>
      <c r="M241" s="233"/>
      <c r="N241" s="233"/>
      <c r="O241" s="233"/>
      <c r="P241" s="233"/>
      <c r="Q241" s="229"/>
      <c r="R241" s="233"/>
      <c r="S241" s="229"/>
      <c r="T241" s="233"/>
      <c r="U241" s="240"/>
      <c r="V241" s="240"/>
      <c r="W241" s="233"/>
      <c r="X241" s="233"/>
      <c r="Y241" s="233"/>
      <c r="Z241" s="239"/>
      <c r="AA241" s="233"/>
      <c r="AB241" s="233"/>
      <c r="AC241" s="233"/>
      <c r="AD241" s="233"/>
      <c r="AE241" s="233"/>
      <c r="AF241" s="233"/>
      <c r="AG241" s="233"/>
      <c r="AH241" s="233"/>
      <c r="AI241" s="233"/>
      <c r="AJ241" s="233"/>
      <c r="AK241" s="233"/>
      <c r="AL241" s="233"/>
      <c r="AM241" s="233"/>
      <c r="AN241" s="233"/>
      <c r="AO241" s="233"/>
      <c r="AP241" s="233"/>
      <c r="AQ241" s="233"/>
      <c r="AR241" s="233"/>
      <c r="AS241" s="233"/>
      <c r="AT241" s="233"/>
      <c r="AU241" s="233"/>
      <c r="AV241" s="229"/>
      <c r="AW241" s="229"/>
      <c r="AX241" s="229"/>
      <c r="AY241" s="229"/>
      <c r="AZ241" s="233"/>
      <c r="BA241" s="227"/>
      <c r="BB241" s="233"/>
      <c r="BC241" s="233"/>
      <c r="BD241" s="233"/>
      <c r="BE241" s="233"/>
      <c r="BF241" s="233"/>
      <c r="BG241" s="233"/>
      <c r="BH241" s="233"/>
      <c r="BI241" s="233"/>
      <c r="BJ241" s="233"/>
      <c r="BK241" s="233"/>
      <c r="BL241" s="233"/>
      <c r="BM241" s="233"/>
      <c r="BN241" s="233"/>
      <c r="BO241" s="233"/>
      <c r="BP241" s="233"/>
      <c r="BQ241" s="233"/>
      <c r="BR241" s="233"/>
      <c r="BS241" s="233"/>
    </row>
    <row r="242" ht="20.25" customHeight="1">
      <c r="A242" s="227"/>
      <c r="B242" s="227"/>
      <c r="C242" s="227"/>
      <c r="D242" s="233"/>
      <c r="E242" s="233"/>
      <c r="F242" s="233"/>
      <c r="G242" s="233"/>
      <c r="H242" s="233"/>
      <c r="I242" s="229"/>
      <c r="J242" s="229"/>
      <c r="K242" s="233"/>
      <c r="L242" s="233"/>
      <c r="M242" s="233"/>
      <c r="N242" s="233"/>
      <c r="O242" s="233"/>
      <c r="P242" s="233"/>
      <c r="Q242" s="229"/>
      <c r="R242" s="233"/>
      <c r="S242" s="229"/>
      <c r="T242" s="233"/>
      <c r="U242" s="240"/>
      <c r="V242" s="240"/>
      <c r="W242" s="233"/>
      <c r="X242" s="233"/>
      <c r="Y242" s="233"/>
      <c r="Z242" s="239"/>
      <c r="AA242" s="233"/>
      <c r="AB242" s="233"/>
      <c r="AC242" s="233"/>
      <c r="AD242" s="233"/>
      <c r="AE242" s="233"/>
      <c r="AF242" s="233"/>
      <c r="AG242" s="233"/>
      <c r="AH242" s="233"/>
      <c r="AI242" s="233"/>
      <c r="AJ242" s="233"/>
      <c r="AK242" s="233"/>
      <c r="AL242" s="233"/>
      <c r="AM242" s="233"/>
      <c r="AN242" s="233"/>
      <c r="AO242" s="233"/>
      <c r="AP242" s="233"/>
      <c r="AQ242" s="233"/>
      <c r="AR242" s="233"/>
      <c r="AS242" s="233"/>
      <c r="AT242" s="233"/>
      <c r="AU242" s="233"/>
      <c r="AV242" s="229"/>
      <c r="AW242" s="229"/>
      <c r="AX242" s="229"/>
      <c r="AY242" s="229"/>
      <c r="AZ242" s="233"/>
      <c r="BA242" s="227"/>
      <c r="BB242" s="233"/>
      <c r="BC242" s="233"/>
      <c r="BD242" s="233"/>
      <c r="BE242" s="233"/>
      <c r="BF242" s="233"/>
      <c r="BG242" s="233"/>
      <c r="BH242" s="233"/>
      <c r="BI242" s="233"/>
      <c r="BJ242" s="233"/>
      <c r="BK242" s="233"/>
      <c r="BL242" s="233"/>
      <c r="BM242" s="233"/>
      <c r="BN242" s="233"/>
      <c r="BO242" s="233"/>
      <c r="BP242" s="233"/>
      <c r="BQ242" s="233"/>
      <c r="BR242" s="233"/>
      <c r="BS242" s="233"/>
    </row>
    <row r="243" ht="20.25" customHeight="1">
      <c r="A243" s="227"/>
      <c r="B243" s="227"/>
      <c r="C243" s="227"/>
      <c r="D243" s="233"/>
      <c r="E243" s="233"/>
      <c r="F243" s="233"/>
      <c r="G243" s="233"/>
      <c r="H243" s="233"/>
      <c r="I243" s="229"/>
      <c r="J243" s="229"/>
      <c r="K243" s="233"/>
      <c r="L243" s="233"/>
      <c r="M243" s="233"/>
      <c r="N243" s="233"/>
      <c r="O243" s="233"/>
      <c r="P243" s="233"/>
      <c r="Q243" s="229"/>
      <c r="R243" s="233"/>
      <c r="S243" s="229"/>
      <c r="T243" s="233"/>
      <c r="U243" s="240"/>
      <c r="V243" s="240"/>
      <c r="W243" s="233"/>
      <c r="X243" s="233"/>
      <c r="Y243" s="233"/>
      <c r="Z243" s="239"/>
      <c r="AA243" s="233"/>
      <c r="AB243" s="233"/>
      <c r="AC243" s="233"/>
      <c r="AD243" s="233"/>
      <c r="AE243" s="233"/>
      <c r="AF243" s="233"/>
      <c r="AG243" s="233"/>
      <c r="AH243" s="233"/>
      <c r="AI243" s="233"/>
      <c r="AJ243" s="233"/>
      <c r="AK243" s="233"/>
      <c r="AL243" s="233"/>
      <c r="AM243" s="233"/>
      <c r="AN243" s="233"/>
      <c r="AO243" s="233"/>
      <c r="AP243" s="233"/>
      <c r="AQ243" s="233"/>
      <c r="AR243" s="233"/>
      <c r="AS243" s="233"/>
      <c r="AT243" s="233"/>
      <c r="AU243" s="233"/>
      <c r="AV243" s="229"/>
      <c r="AW243" s="229"/>
      <c r="AX243" s="229"/>
      <c r="AY243" s="229"/>
      <c r="AZ243" s="233"/>
      <c r="BA243" s="227"/>
      <c r="BB243" s="233"/>
      <c r="BC243" s="233"/>
      <c r="BD243" s="233"/>
      <c r="BE243" s="233"/>
      <c r="BF243" s="233"/>
      <c r="BG243" s="233"/>
      <c r="BH243" s="233"/>
      <c r="BI243" s="233"/>
      <c r="BJ243" s="233"/>
      <c r="BK243" s="233"/>
      <c r="BL243" s="233"/>
      <c r="BM243" s="233"/>
      <c r="BN243" s="233"/>
      <c r="BO243" s="233"/>
      <c r="BP243" s="233"/>
      <c r="BQ243" s="233"/>
      <c r="BR243" s="233"/>
      <c r="BS243" s="233"/>
    </row>
    <row r="244" ht="20.25" customHeight="1">
      <c r="A244" s="227"/>
      <c r="B244" s="227"/>
      <c r="C244" s="227"/>
      <c r="D244" s="233"/>
      <c r="E244" s="233"/>
      <c r="F244" s="233"/>
      <c r="G244" s="233"/>
      <c r="H244" s="233"/>
      <c r="I244" s="229"/>
      <c r="J244" s="229"/>
      <c r="K244" s="233"/>
      <c r="L244" s="233"/>
      <c r="M244" s="233"/>
      <c r="N244" s="233"/>
      <c r="O244" s="233"/>
      <c r="P244" s="233"/>
      <c r="Q244" s="229"/>
      <c r="R244" s="233"/>
      <c r="S244" s="229"/>
      <c r="T244" s="233"/>
      <c r="U244" s="240"/>
      <c r="V244" s="240"/>
      <c r="W244" s="233"/>
      <c r="X244" s="233"/>
      <c r="Y244" s="233"/>
      <c r="Z244" s="239"/>
      <c r="AA244" s="233"/>
      <c r="AB244" s="233"/>
      <c r="AC244" s="233"/>
      <c r="AD244" s="233"/>
      <c r="AE244" s="233"/>
      <c r="AF244" s="233"/>
      <c r="AG244" s="233"/>
      <c r="AH244" s="233"/>
      <c r="AI244" s="233"/>
      <c r="AJ244" s="233"/>
      <c r="AK244" s="233"/>
      <c r="AL244" s="233"/>
      <c r="AM244" s="233"/>
      <c r="AN244" s="233"/>
      <c r="AO244" s="233"/>
      <c r="AP244" s="233"/>
      <c r="AQ244" s="233"/>
      <c r="AR244" s="233"/>
      <c r="AS244" s="233"/>
      <c r="AT244" s="233"/>
      <c r="AU244" s="233"/>
      <c r="AV244" s="229"/>
      <c r="AW244" s="229"/>
      <c r="AX244" s="229"/>
      <c r="AY244" s="229"/>
      <c r="AZ244" s="233"/>
      <c r="BA244" s="227"/>
      <c r="BB244" s="233"/>
      <c r="BC244" s="233"/>
      <c r="BD244" s="233"/>
      <c r="BE244" s="233"/>
      <c r="BF244" s="233"/>
      <c r="BG244" s="233"/>
      <c r="BH244" s="233"/>
      <c r="BI244" s="233"/>
      <c r="BJ244" s="233"/>
      <c r="BK244" s="233"/>
      <c r="BL244" s="233"/>
      <c r="BM244" s="233"/>
      <c r="BN244" s="233"/>
      <c r="BO244" s="233"/>
      <c r="BP244" s="233"/>
      <c r="BQ244" s="233"/>
      <c r="BR244" s="233"/>
      <c r="BS244" s="233"/>
    </row>
    <row r="245" ht="20.25" customHeight="1">
      <c r="A245" s="227"/>
      <c r="B245" s="227"/>
      <c r="C245" s="227"/>
      <c r="D245" s="233"/>
      <c r="E245" s="233"/>
      <c r="F245" s="233"/>
      <c r="G245" s="233"/>
      <c r="H245" s="233"/>
      <c r="I245" s="229"/>
      <c r="J245" s="229"/>
      <c r="K245" s="233"/>
      <c r="L245" s="233"/>
      <c r="M245" s="233"/>
      <c r="N245" s="233"/>
      <c r="O245" s="233"/>
      <c r="P245" s="233"/>
      <c r="Q245" s="229"/>
      <c r="R245" s="233"/>
      <c r="S245" s="229"/>
      <c r="T245" s="233"/>
      <c r="U245" s="240"/>
      <c r="V245" s="240"/>
      <c r="W245" s="233"/>
      <c r="X245" s="233"/>
      <c r="Y245" s="233"/>
      <c r="Z245" s="239"/>
      <c r="AA245" s="233"/>
      <c r="AB245" s="233"/>
      <c r="AC245" s="233"/>
      <c r="AD245" s="233"/>
      <c r="AE245" s="233"/>
      <c r="AF245" s="233"/>
      <c r="AG245" s="233"/>
      <c r="AH245" s="233"/>
      <c r="AI245" s="233"/>
      <c r="AJ245" s="233"/>
      <c r="AK245" s="233"/>
      <c r="AL245" s="233"/>
      <c r="AM245" s="233"/>
      <c r="AN245" s="233"/>
      <c r="AO245" s="233"/>
      <c r="AP245" s="233"/>
      <c r="AQ245" s="233"/>
      <c r="AR245" s="233"/>
      <c r="AS245" s="233"/>
      <c r="AT245" s="233"/>
      <c r="AU245" s="233"/>
      <c r="AV245" s="229"/>
      <c r="AW245" s="229"/>
      <c r="AX245" s="229"/>
      <c r="AY245" s="229"/>
      <c r="AZ245" s="233"/>
      <c r="BA245" s="227"/>
      <c r="BB245" s="233"/>
      <c r="BC245" s="233"/>
      <c r="BD245" s="233"/>
      <c r="BE245" s="233"/>
      <c r="BF245" s="233"/>
      <c r="BG245" s="233"/>
      <c r="BH245" s="233"/>
      <c r="BI245" s="233"/>
      <c r="BJ245" s="233"/>
      <c r="BK245" s="233"/>
      <c r="BL245" s="233"/>
      <c r="BM245" s="233"/>
      <c r="BN245" s="233"/>
      <c r="BO245" s="233"/>
      <c r="BP245" s="233"/>
      <c r="BQ245" s="233"/>
      <c r="BR245" s="233"/>
      <c r="BS245" s="233"/>
    </row>
    <row r="246" ht="20.25" customHeight="1">
      <c r="A246" s="227"/>
      <c r="B246" s="227"/>
      <c r="C246" s="227"/>
      <c r="D246" s="233"/>
      <c r="E246" s="233"/>
      <c r="F246" s="233"/>
      <c r="G246" s="233"/>
      <c r="H246" s="233"/>
      <c r="I246" s="229"/>
      <c r="J246" s="229"/>
      <c r="K246" s="233"/>
      <c r="L246" s="233"/>
      <c r="M246" s="233"/>
      <c r="N246" s="233"/>
      <c r="O246" s="233"/>
      <c r="P246" s="233"/>
      <c r="Q246" s="229"/>
      <c r="R246" s="233"/>
      <c r="S246" s="229"/>
      <c r="T246" s="233"/>
      <c r="U246" s="240"/>
      <c r="V246" s="240"/>
      <c r="W246" s="233"/>
      <c r="X246" s="233"/>
      <c r="Y246" s="233"/>
      <c r="Z246" s="239"/>
      <c r="AA246" s="233"/>
      <c r="AB246" s="233"/>
      <c r="AC246" s="233"/>
      <c r="AD246" s="233"/>
      <c r="AE246" s="233"/>
      <c r="AF246" s="233"/>
      <c r="AG246" s="233"/>
      <c r="AH246" s="233"/>
      <c r="AI246" s="233"/>
      <c r="AJ246" s="233"/>
      <c r="AK246" s="233"/>
      <c r="AL246" s="233"/>
      <c r="AM246" s="233"/>
      <c r="AN246" s="233"/>
      <c r="AO246" s="233"/>
      <c r="AP246" s="233"/>
      <c r="AQ246" s="233"/>
      <c r="AR246" s="233"/>
      <c r="AS246" s="233"/>
      <c r="AT246" s="233"/>
      <c r="AU246" s="233"/>
      <c r="AV246" s="229"/>
      <c r="AW246" s="229"/>
      <c r="AX246" s="229"/>
      <c r="AY246" s="229"/>
      <c r="AZ246" s="233"/>
      <c r="BA246" s="227"/>
      <c r="BB246" s="233"/>
      <c r="BC246" s="233"/>
      <c r="BD246" s="233"/>
      <c r="BE246" s="233"/>
      <c r="BF246" s="233"/>
      <c r="BG246" s="233"/>
      <c r="BH246" s="233"/>
      <c r="BI246" s="233"/>
      <c r="BJ246" s="233"/>
      <c r="BK246" s="233"/>
      <c r="BL246" s="233"/>
      <c r="BM246" s="233"/>
      <c r="BN246" s="233"/>
      <c r="BO246" s="233"/>
      <c r="BP246" s="233"/>
      <c r="BQ246" s="233"/>
      <c r="BR246" s="233"/>
      <c r="BS246" s="233"/>
    </row>
    <row r="247" ht="20.25" customHeight="1">
      <c r="A247" s="227"/>
      <c r="B247" s="227"/>
      <c r="C247" s="227"/>
      <c r="D247" s="233"/>
      <c r="E247" s="233"/>
      <c r="F247" s="233"/>
      <c r="G247" s="233"/>
      <c r="H247" s="233"/>
      <c r="I247" s="229"/>
      <c r="J247" s="229"/>
      <c r="K247" s="233"/>
      <c r="L247" s="233"/>
      <c r="M247" s="233"/>
      <c r="N247" s="233"/>
      <c r="O247" s="233"/>
      <c r="P247" s="233"/>
      <c r="Q247" s="229"/>
      <c r="R247" s="233"/>
      <c r="S247" s="229"/>
      <c r="T247" s="233"/>
      <c r="U247" s="240"/>
      <c r="V247" s="240"/>
      <c r="W247" s="233"/>
      <c r="X247" s="233"/>
      <c r="Y247" s="233"/>
      <c r="Z247" s="239"/>
      <c r="AA247" s="233"/>
      <c r="AB247" s="233"/>
      <c r="AC247" s="233"/>
      <c r="AD247" s="233"/>
      <c r="AE247" s="233"/>
      <c r="AF247" s="233"/>
      <c r="AG247" s="233"/>
      <c r="AH247" s="233"/>
      <c r="AI247" s="233"/>
      <c r="AJ247" s="233"/>
      <c r="AK247" s="233"/>
      <c r="AL247" s="233"/>
      <c r="AM247" s="233"/>
      <c r="AN247" s="233"/>
      <c r="AO247" s="233"/>
      <c r="AP247" s="233"/>
      <c r="AQ247" s="233"/>
      <c r="AR247" s="233"/>
      <c r="AS247" s="233"/>
      <c r="AT247" s="233"/>
      <c r="AU247" s="233"/>
      <c r="AV247" s="229"/>
      <c r="AW247" s="229"/>
      <c r="AX247" s="229"/>
      <c r="AY247" s="229"/>
      <c r="AZ247" s="233"/>
      <c r="BA247" s="227"/>
      <c r="BB247" s="233"/>
      <c r="BC247" s="233"/>
      <c r="BD247" s="233"/>
      <c r="BE247" s="233"/>
      <c r="BF247" s="233"/>
      <c r="BG247" s="233"/>
      <c r="BH247" s="233"/>
      <c r="BI247" s="233"/>
      <c r="BJ247" s="233"/>
      <c r="BK247" s="233"/>
      <c r="BL247" s="233"/>
      <c r="BM247" s="233"/>
      <c r="BN247" s="233"/>
      <c r="BO247" s="233"/>
      <c r="BP247" s="233"/>
      <c r="BQ247" s="233"/>
      <c r="BR247" s="233"/>
      <c r="BS247" s="233"/>
    </row>
    <row r="248" ht="20.25" customHeight="1">
      <c r="A248" s="227"/>
      <c r="B248" s="227"/>
      <c r="C248" s="227"/>
      <c r="D248" s="233"/>
      <c r="E248" s="233"/>
      <c r="F248" s="233"/>
      <c r="G248" s="233"/>
      <c r="H248" s="233"/>
      <c r="I248" s="229"/>
      <c r="J248" s="229"/>
      <c r="K248" s="233"/>
      <c r="L248" s="233"/>
      <c r="M248" s="233"/>
      <c r="N248" s="233"/>
      <c r="O248" s="233"/>
      <c r="P248" s="233"/>
      <c r="Q248" s="229"/>
      <c r="R248" s="233"/>
      <c r="S248" s="229"/>
      <c r="T248" s="233"/>
      <c r="U248" s="240"/>
      <c r="V248" s="240"/>
      <c r="W248" s="233"/>
      <c r="X248" s="233"/>
      <c r="Y248" s="233"/>
      <c r="Z248" s="239"/>
      <c r="AA248" s="233"/>
      <c r="AB248" s="233"/>
      <c r="AC248" s="233"/>
      <c r="AD248" s="233"/>
      <c r="AE248" s="233"/>
      <c r="AF248" s="233"/>
      <c r="AG248" s="233"/>
      <c r="AH248" s="233"/>
      <c r="AI248" s="233"/>
      <c r="AJ248" s="233"/>
      <c r="AK248" s="233"/>
      <c r="AL248" s="233"/>
      <c r="AM248" s="233"/>
      <c r="AN248" s="233"/>
      <c r="AO248" s="233"/>
      <c r="AP248" s="233"/>
      <c r="AQ248" s="233"/>
      <c r="AR248" s="233"/>
      <c r="AS248" s="233"/>
      <c r="AT248" s="233"/>
      <c r="AU248" s="233"/>
      <c r="AV248" s="229"/>
      <c r="AW248" s="229"/>
      <c r="AX248" s="229"/>
      <c r="AY248" s="229"/>
      <c r="AZ248" s="233"/>
      <c r="BA248" s="227"/>
      <c r="BB248" s="233"/>
      <c r="BC248" s="233"/>
      <c r="BD248" s="233"/>
      <c r="BE248" s="233"/>
      <c r="BF248" s="233"/>
      <c r="BG248" s="233"/>
      <c r="BH248" s="233"/>
      <c r="BI248" s="233"/>
      <c r="BJ248" s="233"/>
      <c r="BK248" s="233"/>
      <c r="BL248" s="233"/>
      <c r="BM248" s="233"/>
      <c r="BN248" s="233"/>
      <c r="BO248" s="233"/>
      <c r="BP248" s="233"/>
      <c r="BQ248" s="233"/>
      <c r="BR248" s="233"/>
      <c r="BS248" s="233"/>
    </row>
    <row r="249" ht="20.25" customHeight="1">
      <c r="A249" s="227"/>
      <c r="B249" s="227"/>
      <c r="C249" s="227"/>
      <c r="D249" s="233"/>
      <c r="E249" s="233"/>
      <c r="F249" s="233"/>
      <c r="G249" s="233"/>
      <c r="H249" s="233"/>
      <c r="I249" s="229"/>
      <c r="J249" s="229"/>
      <c r="K249" s="233"/>
      <c r="L249" s="233"/>
      <c r="M249" s="233"/>
      <c r="N249" s="233"/>
      <c r="O249" s="233"/>
      <c r="P249" s="233"/>
      <c r="Q249" s="229"/>
      <c r="R249" s="233"/>
      <c r="S249" s="229"/>
      <c r="T249" s="233"/>
      <c r="U249" s="240"/>
      <c r="V249" s="240"/>
      <c r="W249" s="233"/>
      <c r="X249" s="233"/>
      <c r="Y249" s="233"/>
      <c r="Z249" s="239"/>
      <c r="AA249" s="233"/>
      <c r="AB249" s="233"/>
      <c r="AC249" s="233"/>
      <c r="AD249" s="233"/>
      <c r="AE249" s="233"/>
      <c r="AF249" s="233"/>
      <c r="AG249" s="233"/>
      <c r="AH249" s="233"/>
      <c r="AI249" s="233"/>
      <c r="AJ249" s="233"/>
      <c r="AK249" s="233"/>
      <c r="AL249" s="233"/>
      <c r="AM249" s="233"/>
      <c r="AN249" s="233"/>
      <c r="AO249" s="233"/>
      <c r="AP249" s="233"/>
      <c r="AQ249" s="233"/>
      <c r="AR249" s="233"/>
      <c r="AS249" s="233"/>
      <c r="AT249" s="233"/>
      <c r="AU249" s="233"/>
      <c r="AV249" s="229"/>
      <c r="AW249" s="229"/>
      <c r="AX249" s="229"/>
      <c r="AY249" s="229"/>
      <c r="AZ249" s="233"/>
      <c r="BA249" s="227"/>
      <c r="BB249" s="233"/>
      <c r="BC249" s="233"/>
      <c r="BD249" s="233"/>
      <c r="BE249" s="233"/>
      <c r="BF249" s="233"/>
      <c r="BG249" s="233"/>
      <c r="BH249" s="233"/>
      <c r="BI249" s="233"/>
      <c r="BJ249" s="233"/>
      <c r="BK249" s="233"/>
      <c r="BL249" s="233"/>
      <c r="BM249" s="233"/>
      <c r="BN249" s="233"/>
      <c r="BO249" s="233"/>
      <c r="BP249" s="233"/>
      <c r="BQ249" s="233"/>
      <c r="BR249" s="233"/>
      <c r="BS249" s="233"/>
    </row>
    <row r="250" ht="20.25" customHeight="1">
      <c r="A250" s="227"/>
      <c r="B250" s="227"/>
      <c r="C250" s="227"/>
      <c r="D250" s="233"/>
      <c r="E250" s="233"/>
      <c r="F250" s="233"/>
      <c r="G250" s="233"/>
      <c r="H250" s="233"/>
      <c r="I250" s="229"/>
      <c r="J250" s="229"/>
      <c r="K250" s="233"/>
      <c r="L250" s="233"/>
      <c r="M250" s="233"/>
      <c r="N250" s="233"/>
      <c r="O250" s="233"/>
      <c r="P250" s="233"/>
      <c r="Q250" s="229"/>
      <c r="R250" s="233"/>
      <c r="S250" s="229"/>
      <c r="T250" s="233"/>
      <c r="U250" s="240"/>
      <c r="V250" s="240"/>
      <c r="W250" s="233"/>
      <c r="X250" s="233"/>
      <c r="Y250" s="233"/>
      <c r="Z250" s="239"/>
      <c r="AA250" s="233"/>
      <c r="AB250" s="233"/>
      <c r="AC250" s="233"/>
      <c r="AD250" s="233"/>
      <c r="AE250" s="233"/>
      <c r="AF250" s="233"/>
      <c r="AG250" s="233"/>
      <c r="AH250" s="233"/>
      <c r="AI250" s="233"/>
      <c r="AJ250" s="233"/>
      <c r="AK250" s="233"/>
      <c r="AL250" s="233"/>
      <c r="AM250" s="233"/>
      <c r="AN250" s="233"/>
      <c r="AO250" s="233"/>
      <c r="AP250" s="233"/>
      <c r="AQ250" s="233"/>
      <c r="AR250" s="233"/>
      <c r="AS250" s="233"/>
      <c r="AT250" s="233"/>
      <c r="AU250" s="233"/>
      <c r="AV250" s="229"/>
      <c r="AW250" s="229"/>
      <c r="AX250" s="229"/>
      <c r="AY250" s="229"/>
      <c r="AZ250" s="233"/>
      <c r="BA250" s="227"/>
      <c r="BB250" s="233"/>
      <c r="BC250" s="233"/>
      <c r="BD250" s="233"/>
      <c r="BE250" s="233"/>
      <c r="BF250" s="233"/>
      <c r="BG250" s="233"/>
      <c r="BH250" s="233"/>
      <c r="BI250" s="233"/>
      <c r="BJ250" s="233"/>
      <c r="BK250" s="233"/>
      <c r="BL250" s="233"/>
      <c r="BM250" s="233"/>
      <c r="BN250" s="233"/>
      <c r="BO250" s="233"/>
      <c r="BP250" s="233"/>
      <c r="BQ250" s="233"/>
      <c r="BR250" s="233"/>
      <c r="BS250" s="233"/>
    </row>
    <row r="251" ht="20.25" customHeight="1">
      <c r="A251" s="227"/>
      <c r="B251" s="227"/>
      <c r="C251" s="227"/>
      <c r="D251" s="233"/>
      <c r="E251" s="233"/>
      <c r="F251" s="233"/>
      <c r="G251" s="233"/>
      <c r="H251" s="233"/>
      <c r="I251" s="229"/>
      <c r="J251" s="229"/>
      <c r="K251" s="233"/>
      <c r="L251" s="233"/>
      <c r="M251" s="233"/>
      <c r="N251" s="233"/>
      <c r="O251" s="233"/>
      <c r="P251" s="233"/>
      <c r="Q251" s="229"/>
      <c r="R251" s="233"/>
      <c r="S251" s="229"/>
      <c r="T251" s="233"/>
      <c r="U251" s="240"/>
      <c r="V251" s="240"/>
      <c r="W251" s="233"/>
      <c r="X251" s="233"/>
      <c r="Y251" s="233"/>
      <c r="Z251" s="239"/>
      <c r="AA251" s="233"/>
      <c r="AB251" s="233"/>
      <c r="AC251" s="233"/>
      <c r="AD251" s="233"/>
      <c r="AE251" s="233"/>
      <c r="AF251" s="233"/>
      <c r="AG251" s="233"/>
      <c r="AH251" s="233"/>
      <c r="AI251" s="233"/>
      <c r="AJ251" s="233"/>
      <c r="AK251" s="233"/>
      <c r="AL251" s="233"/>
      <c r="AM251" s="233"/>
      <c r="AN251" s="233"/>
      <c r="AO251" s="233"/>
      <c r="AP251" s="233"/>
      <c r="AQ251" s="233"/>
      <c r="AR251" s="233"/>
      <c r="AS251" s="233"/>
      <c r="AT251" s="233"/>
      <c r="AU251" s="233"/>
      <c r="AV251" s="229"/>
      <c r="AW251" s="229"/>
      <c r="AX251" s="229"/>
      <c r="AY251" s="229"/>
      <c r="AZ251" s="233"/>
      <c r="BA251" s="227"/>
      <c r="BB251" s="233"/>
      <c r="BC251" s="233"/>
      <c r="BD251" s="233"/>
      <c r="BE251" s="233"/>
      <c r="BF251" s="233"/>
      <c r="BG251" s="233"/>
      <c r="BH251" s="233"/>
      <c r="BI251" s="233"/>
      <c r="BJ251" s="233"/>
      <c r="BK251" s="233"/>
      <c r="BL251" s="233"/>
      <c r="BM251" s="233"/>
      <c r="BN251" s="233"/>
      <c r="BO251" s="233"/>
      <c r="BP251" s="233"/>
      <c r="BQ251" s="233"/>
      <c r="BR251" s="233"/>
      <c r="BS251" s="233"/>
    </row>
    <row r="252" ht="20.25" customHeight="1">
      <c r="A252" s="227"/>
      <c r="B252" s="227"/>
      <c r="C252" s="227"/>
      <c r="D252" s="233"/>
      <c r="E252" s="233"/>
      <c r="F252" s="233"/>
      <c r="G252" s="233"/>
      <c r="H252" s="233"/>
      <c r="I252" s="229"/>
      <c r="J252" s="229"/>
      <c r="K252" s="233"/>
      <c r="L252" s="233"/>
      <c r="M252" s="233"/>
      <c r="N252" s="233"/>
      <c r="O252" s="233"/>
      <c r="P252" s="233"/>
      <c r="Q252" s="229"/>
      <c r="R252" s="233"/>
      <c r="S252" s="229"/>
      <c r="T252" s="233"/>
      <c r="U252" s="240"/>
      <c r="V252" s="240"/>
      <c r="W252" s="233"/>
      <c r="X252" s="233"/>
      <c r="Y252" s="233"/>
      <c r="Z252" s="239"/>
      <c r="AA252" s="233"/>
      <c r="AB252" s="233"/>
      <c r="AC252" s="233"/>
      <c r="AD252" s="233"/>
      <c r="AE252" s="233"/>
      <c r="AF252" s="233"/>
      <c r="AG252" s="233"/>
      <c r="AH252" s="233"/>
      <c r="AI252" s="233"/>
      <c r="AJ252" s="233"/>
      <c r="AK252" s="233"/>
      <c r="AL252" s="233"/>
      <c r="AM252" s="233"/>
      <c r="AN252" s="233"/>
      <c r="AO252" s="233"/>
      <c r="AP252" s="233"/>
      <c r="AQ252" s="233"/>
      <c r="AR252" s="233"/>
      <c r="AS252" s="233"/>
      <c r="AT252" s="233"/>
      <c r="AU252" s="233"/>
      <c r="AV252" s="229"/>
      <c r="AW252" s="229"/>
      <c r="AX252" s="229"/>
      <c r="AY252" s="229"/>
      <c r="AZ252" s="233"/>
      <c r="BA252" s="227"/>
      <c r="BB252" s="233"/>
      <c r="BC252" s="233"/>
      <c r="BD252" s="233"/>
      <c r="BE252" s="233"/>
      <c r="BF252" s="233"/>
      <c r="BG252" s="233"/>
      <c r="BH252" s="233"/>
      <c r="BI252" s="233"/>
      <c r="BJ252" s="233"/>
      <c r="BK252" s="233"/>
      <c r="BL252" s="233"/>
      <c r="BM252" s="233"/>
      <c r="BN252" s="233"/>
      <c r="BO252" s="233"/>
      <c r="BP252" s="233"/>
      <c r="BQ252" s="233"/>
      <c r="BR252" s="233"/>
      <c r="BS252" s="233"/>
    </row>
    <row r="253" ht="20.25" customHeight="1">
      <c r="A253" s="227"/>
      <c r="B253" s="227"/>
      <c r="C253" s="227"/>
      <c r="D253" s="233"/>
      <c r="E253" s="233"/>
      <c r="F253" s="233"/>
      <c r="G253" s="233"/>
      <c r="H253" s="233"/>
      <c r="I253" s="229"/>
      <c r="J253" s="229"/>
      <c r="K253" s="233"/>
      <c r="L253" s="233"/>
      <c r="M253" s="233"/>
      <c r="N253" s="233"/>
      <c r="O253" s="233"/>
      <c r="P253" s="233"/>
      <c r="Q253" s="229"/>
      <c r="R253" s="233"/>
      <c r="S253" s="229"/>
      <c r="T253" s="233"/>
      <c r="U253" s="240"/>
      <c r="V253" s="240"/>
      <c r="W253" s="233"/>
      <c r="X253" s="233"/>
      <c r="Y253" s="233"/>
      <c r="Z253" s="239"/>
      <c r="AA253" s="233"/>
      <c r="AB253" s="233"/>
      <c r="AC253" s="233"/>
      <c r="AD253" s="233"/>
      <c r="AE253" s="233"/>
      <c r="AF253" s="233"/>
      <c r="AG253" s="233"/>
      <c r="AH253" s="233"/>
      <c r="AI253" s="233"/>
      <c r="AJ253" s="233"/>
      <c r="AK253" s="233"/>
      <c r="AL253" s="233"/>
      <c r="AM253" s="233"/>
      <c r="AN253" s="233"/>
      <c r="AO253" s="233"/>
      <c r="AP253" s="233"/>
      <c r="AQ253" s="233"/>
      <c r="AR253" s="233"/>
      <c r="AS253" s="233"/>
      <c r="AT253" s="233"/>
      <c r="AU253" s="233"/>
      <c r="AV253" s="229"/>
      <c r="AW253" s="229"/>
      <c r="AX253" s="229"/>
      <c r="AY253" s="229"/>
      <c r="AZ253" s="233"/>
      <c r="BA253" s="227"/>
      <c r="BB253" s="233"/>
      <c r="BC253" s="233"/>
      <c r="BD253" s="233"/>
      <c r="BE253" s="233"/>
      <c r="BF253" s="233"/>
      <c r="BG253" s="233"/>
      <c r="BH253" s="233"/>
      <c r="BI253" s="233"/>
      <c r="BJ253" s="233"/>
      <c r="BK253" s="233"/>
      <c r="BL253" s="233"/>
      <c r="BM253" s="233"/>
      <c r="BN253" s="233"/>
      <c r="BO253" s="233"/>
      <c r="BP253" s="233"/>
      <c r="BQ253" s="233"/>
      <c r="BR253" s="233"/>
      <c r="BS253" s="233"/>
    </row>
    <row r="254" ht="20.25" customHeight="1">
      <c r="A254" s="227"/>
      <c r="B254" s="227"/>
      <c r="C254" s="227"/>
      <c r="D254" s="233"/>
      <c r="E254" s="233"/>
      <c r="F254" s="233"/>
      <c r="G254" s="233"/>
      <c r="H254" s="233"/>
      <c r="I254" s="229"/>
      <c r="J254" s="229"/>
      <c r="K254" s="233"/>
      <c r="L254" s="233"/>
      <c r="M254" s="233"/>
      <c r="N254" s="233"/>
      <c r="O254" s="233"/>
      <c r="P254" s="233"/>
      <c r="Q254" s="229"/>
      <c r="R254" s="233"/>
      <c r="S254" s="229"/>
      <c r="T254" s="233"/>
      <c r="U254" s="240"/>
      <c r="V254" s="240"/>
      <c r="W254" s="233"/>
      <c r="X254" s="233"/>
      <c r="Y254" s="233"/>
      <c r="Z254" s="239"/>
      <c r="AA254" s="233"/>
      <c r="AB254" s="233"/>
      <c r="AC254" s="233"/>
      <c r="AD254" s="233"/>
      <c r="AE254" s="233"/>
      <c r="AF254" s="233"/>
      <c r="AG254" s="233"/>
      <c r="AH254" s="233"/>
      <c r="AI254" s="233"/>
      <c r="AJ254" s="233"/>
      <c r="AK254" s="233"/>
      <c r="AL254" s="233"/>
      <c r="AM254" s="233"/>
      <c r="AN254" s="233"/>
      <c r="AO254" s="233"/>
      <c r="AP254" s="233"/>
      <c r="AQ254" s="233"/>
      <c r="AR254" s="233"/>
      <c r="AS254" s="233"/>
      <c r="AT254" s="233"/>
      <c r="AU254" s="233"/>
      <c r="AV254" s="229"/>
      <c r="AW254" s="229"/>
      <c r="AX254" s="229"/>
      <c r="AY254" s="229"/>
      <c r="AZ254" s="233"/>
      <c r="BA254" s="227"/>
      <c r="BB254" s="233"/>
      <c r="BC254" s="233"/>
      <c r="BD254" s="233"/>
      <c r="BE254" s="233"/>
      <c r="BF254" s="233"/>
      <c r="BG254" s="233"/>
      <c r="BH254" s="233"/>
      <c r="BI254" s="233"/>
      <c r="BJ254" s="233"/>
      <c r="BK254" s="233"/>
      <c r="BL254" s="233"/>
      <c r="BM254" s="233"/>
      <c r="BN254" s="233"/>
      <c r="BO254" s="233"/>
      <c r="BP254" s="233"/>
      <c r="BQ254" s="233"/>
      <c r="BR254" s="233"/>
      <c r="BS254" s="233"/>
    </row>
    <row r="255" ht="20.25" customHeight="1">
      <c r="A255" s="227"/>
      <c r="B255" s="227"/>
      <c r="C255" s="227"/>
      <c r="D255" s="233"/>
      <c r="E255" s="233"/>
      <c r="F255" s="233"/>
      <c r="G255" s="233"/>
      <c r="H255" s="233"/>
      <c r="I255" s="229"/>
      <c r="J255" s="229"/>
      <c r="K255" s="233"/>
      <c r="L255" s="233"/>
      <c r="M255" s="233"/>
      <c r="N255" s="233"/>
      <c r="O255" s="233"/>
      <c r="P255" s="233"/>
      <c r="Q255" s="229"/>
      <c r="R255" s="233"/>
      <c r="S255" s="229"/>
      <c r="T255" s="233"/>
      <c r="U255" s="240"/>
      <c r="V255" s="240"/>
      <c r="W255" s="233"/>
      <c r="X255" s="233"/>
      <c r="Y255" s="233"/>
      <c r="Z255" s="239"/>
      <c r="AA255" s="233"/>
      <c r="AB255" s="233"/>
      <c r="AC255" s="233"/>
      <c r="AD255" s="233"/>
      <c r="AE255" s="233"/>
      <c r="AF255" s="233"/>
      <c r="AG255" s="233"/>
      <c r="AH255" s="233"/>
      <c r="AI255" s="233"/>
      <c r="AJ255" s="233"/>
      <c r="AK255" s="233"/>
      <c r="AL255" s="233"/>
      <c r="AM255" s="233"/>
      <c r="AN255" s="233"/>
      <c r="AO255" s="233"/>
      <c r="AP255" s="233"/>
      <c r="AQ255" s="233"/>
      <c r="AR255" s="233"/>
      <c r="AS255" s="233"/>
      <c r="AT255" s="233"/>
      <c r="AU255" s="233"/>
      <c r="AV255" s="229"/>
      <c r="AW255" s="229"/>
      <c r="AX255" s="229"/>
      <c r="AY255" s="229"/>
      <c r="AZ255" s="233"/>
      <c r="BA255" s="227"/>
      <c r="BB255" s="233"/>
      <c r="BC255" s="233"/>
      <c r="BD255" s="233"/>
      <c r="BE255" s="233"/>
      <c r="BF255" s="233"/>
      <c r="BG255" s="233"/>
      <c r="BH255" s="233"/>
      <c r="BI255" s="233"/>
      <c r="BJ255" s="233"/>
      <c r="BK255" s="233"/>
      <c r="BL255" s="233"/>
      <c r="BM255" s="233"/>
      <c r="BN255" s="233"/>
      <c r="BO255" s="233"/>
      <c r="BP255" s="233"/>
      <c r="BQ255" s="233"/>
      <c r="BR255" s="233"/>
      <c r="BS255" s="233"/>
    </row>
    <row r="256" ht="20.25" customHeight="1">
      <c r="A256" s="227"/>
      <c r="B256" s="227"/>
      <c r="C256" s="227"/>
      <c r="D256" s="233"/>
      <c r="E256" s="233"/>
      <c r="F256" s="233"/>
      <c r="G256" s="233"/>
      <c r="H256" s="233"/>
      <c r="I256" s="229"/>
      <c r="J256" s="229"/>
      <c r="K256" s="233"/>
      <c r="L256" s="233"/>
      <c r="M256" s="233"/>
      <c r="N256" s="233"/>
      <c r="O256" s="233"/>
      <c r="P256" s="233"/>
      <c r="Q256" s="229"/>
      <c r="R256" s="233"/>
      <c r="S256" s="229"/>
      <c r="T256" s="233"/>
      <c r="U256" s="240"/>
      <c r="V256" s="240"/>
      <c r="W256" s="233"/>
      <c r="X256" s="233"/>
      <c r="Y256" s="233"/>
      <c r="Z256" s="239"/>
      <c r="AA256" s="233"/>
      <c r="AB256" s="233"/>
      <c r="AC256" s="233"/>
      <c r="AD256" s="233"/>
      <c r="AE256" s="233"/>
      <c r="AF256" s="233"/>
      <c r="AG256" s="233"/>
      <c r="AH256" s="233"/>
      <c r="AI256" s="233"/>
      <c r="AJ256" s="233"/>
      <c r="AK256" s="233"/>
      <c r="AL256" s="233"/>
      <c r="AM256" s="233"/>
      <c r="AN256" s="233"/>
      <c r="AO256" s="233"/>
      <c r="AP256" s="233"/>
      <c r="AQ256" s="233"/>
      <c r="AR256" s="233"/>
      <c r="AS256" s="233"/>
      <c r="AT256" s="233"/>
      <c r="AU256" s="233"/>
      <c r="AV256" s="229"/>
      <c r="AW256" s="229"/>
      <c r="AX256" s="229"/>
      <c r="AY256" s="229"/>
      <c r="AZ256" s="233"/>
      <c r="BA256" s="227"/>
      <c r="BB256" s="233"/>
      <c r="BC256" s="233"/>
      <c r="BD256" s="233"/>
      <c r="BE256" s="233"/>
      <c r="BF256" s="233"/>
      <c r="BG256" s="233"/>
      <c r="BH256" s="233"/>
      <c r="BI256" s="233"/>
      <c r="BJ256" s="233"/>
      <c r="BK256" s="233"/>
      <c r="BL256" s="233"/>
      <c r="BM256" s="233"/>
      <c r="BN256" s="233"/>
      <c r="BO256" s="233"/>
      <c r="BP256" s="233"/>
      <c r="BQ256" s="233"/>
      <c r="BR256" s="233"/>
      <c r="BS256" s="233"/>
    </row>
    <row r="257" ht="20.25" customHeight="1">
      <c r="A257" s="227"/>
      <c r="B257" s="227"/>
      <c r="C257" s="227"/>
      <c r="D257" s="233"/>
      <c r="E257" s="233"/>
      <c r="F257" s="233"/>
      <c r="G257" s="233"/>
      <c r="H257" s="233"/>
      <c r="I257" s="229"/>
      <c r="J257" s="229"/>
      <c r="K257" s="233"/>
      <c r="L257" s="233"/>
      <c r="M257" s="233"/>
      <c r="N257" s="233"/>
      <c r="O257" s="233"/>
      <c r="P257" s="233"/>
      <c r="Q257" s="229"/>
      <c r="R257" s="233"/>
      <c r="S257" s="229"/>
      <c r="T257" s="233"/>
      <c r="U257" s="240"/>
      <c r="V257" s="240"/>
      <c r="W257" s="233"/>
      <c r="X257" s="233"/>
      <c r="Y257" s="233"/>
      <c r="Z257" s="239"/>
      <c r="AA257" s="233"/>
      <c r="AB257" s="233"/>
      <c r="AC257" s="233"/>
      <c r="AD257" s="233"/>
      <c r="AE257" s="233"/>
      <c r="AF257" s="233"/>
      <c r="AG257" s="233"/>
      <c r="AH257" s="233"/>
      <c r="AI257" s="233"/>
      <c r="AJ257" s="233"/>
      <c r="AK257" s="233"/>
      <c r="AL257" s="233"/>
      <c r="AM257" s="233"/>
      <c r="AN257" s="233"/>
      <c r="AO257" s="233"/>
      <c r="AP257" s="233"/>
      <c r="AQ257" s="233"/>
      <c r="AR257" s="233"/>
      <c r="AS257" s="233"/>
      <c r="AT257" s="233"/>
      <c r="AU257" s="233"/>
      <c r="AV257" s="229"/>
      <c r="AW257" s="229"/>
      <c r="AX257" s="229"/>
      <c r="AY257" s="229"/>
      <c r="AZ257" s="233"/>
      <c r="BA257" s="227"/>
      <c r="BB257" s="233"/>
      <c r="BC257" s="233"/>
      <c r="BD257" s="233"/>
      <c r="BE257" s="233"/>
      <c r="BF257" s="233"/>
      <c r="BG257" s="233"/>
      <c r="BH257" s="233"/>
      <c r="BI257" s="233"/>
      <c r="BJ257" s="233"/>
      <c r="BK257" s="233"/>
      <c r="BL257" s="233"/>
      <c r="BM257" s="233"/>
      <c r="BN257" s="233"/>
      <c r="BO257" s="233"/>
      <c r="BP257" s="233"/>
      <c r="BQ257" s="233"/>
      <c r="BR257" s="233"/>
      <c r="BS257" s="233"/>
    </row>
    <row r="258" ht="20.25" customHeight="1">
      <c r="A258" s="227"/>
      <c r="B258" s="227"/>
      <c r="C258" s="227"/>
      <c r="D258" s="233"/>
      <c r="E258" s="233"/>
      <c r="F258" s="233"/>
      <c r="G258" s="233"/>
      <c r="H258" s="233"/>
      <c r="I258" s="229"/>
      <c r="J258" s="229"/>
      <c r="K258" s="233"/>
      <c r="L258" s="233"/>
      <c r="M258" s="233"/>
      <c r="N258" s="233"/>
      <c r="O258" s="233"/>
      <c r="P258" s="233"/>
      <c r="Q258" s="229"/>
      <c r="R258" s="233"/>
      <c r="S258" s="229"/>
      <c r="T258" s="233"/>
      <c r="U258" s="240"/>
      <c r="V258" s="240"/>
      <c r="W258" s="233"/>
      <c r="X258" s="233"/>
      <c r="Y258" s="233"/>
      <c r="Z258" s="239"/>
      <c r="AA258" s="233"/>
      <c r="AB258" s="233"/>
      <c r="AC258" s="233"/>
      <c r="AD258" s="233"/>
      <c r="AE258" s="233"/>
      <c r="AF258" s="233"/>
      <c r="AG258" s="233"/>
      <c r="AH258" s="233"/>
      <c r="AI258" s="233"/>
      <c r="AJ258" s="233"/>
      <c r="AK258" s="233"/>
      <c r="AL258" s="233"/>
      <c r="AM258" s="233"/>
      <c r="AN258" s="233"/>
      <c r="AO258" s="233"/>
      <c r="AP258" s="233"/>
      <c r="AQ258" s="233"/>
      <c r="AR258" s="233"/>
      <c r="AS258" s="233"/>
      <c r="AT258" s="233"/>
      <c r="AU258" s="233"/>
      <c r="AV258" s="229"/>
      <c r="AW258" s="229"/>
      <c r="AX258" s="229"/>
      <c r="AY258" s="229"/>
      <c r="AZ258" s="233"/>
      <c r="BA258" s="227"/>
      <c r="BB258" s="233"/>
      <c r="BC258" s="233"/>
      <c r="BD258" s="233"/>
      <c r="BE258" s="233"/>
      <c r="BF258" s="233"/>
      <c r="BG258" s="233"/>
      <c r="BH258" s="233"/>
      <c r="BI258" s="233"/>
      <c r="BJ258" s="233"/>
      <c r="BK258" s="233"/>
      <c r="BL258" s="233"/>
      <c r="BM258" s="233"/>
      <c r="BN258" s="233"/>
      <c r="BO258" s="233"/>
      <c r="BP258" s="233"/>
      <c r="BQ258" s="233"/>
      <c r="BR258" s="233"/>
      <c r="BS258" s="233"/>
    </row>
    <row r="259" ht="20.25" customHeight="1">
      <c r="A259" s="227"/>
      <c r="B259" s="227"/>
      <c r="C259" s="227"/>
      <c r="D259" s="233"/>
      <c r="E259" s="233"/>
      <c r="F259" s="233"/>
      <c r="G259" s="233"/>
      <c r="H259" s="233"/>
      <c r="I259" s="229"/>
      <c r="J259" s="229"/>
      <c r="K259" s="233"/>
      <c r="L259" s="233"/>
      <c r="M259" s="233"/>
      <c r="N259" s="233"/>
      <c r="O259" s="233"/>
      <c r="P259" s="233"/>
      <c r="Q259" s="229"/>
      <c r="R259" s="233"/>
      <c r="S259" s="229"/>
      <c r="T259" s="233"/>
      <c r="U259" s="240"/>
      <c r="V259" s="240"/>
      <c r="W259" s="233"/>
      <c r="X259" s="233"/>
      <c r="Y259" s="233"/>
      <c r="Z259" s="239"/>
      <c r="AA259" s="233"/>
      <c r="AB259" s="233"/>
      <c r="AC259" s="233"/>
      <c r="AD259" s="233"/>
      <c r="AE259" s="233"/>
      <c r="AF259" s="233"/>
      <c r="AG259" s="233"/>
      <c r="AH259" s="233"/>
      <c r="AI259" s="233"/>
      <c r="AJ259" s="233"/>
      <c r="AK259" s="233"/>
      <c r="AL259" s="233"/>
      <c r="AM259" s="233"/>
      <c r="AN259" s="233"/>
      <c r="AO259" s="233"/>
      <c r="AP259" s="233"/>
      <c r="AQ259" s="233"/>
      <c r="AR259" s="233"/>
      <c r="AS259" s="233"/>
      <c r="AT259" s="233"/>
      <c r="AU259" s="233"/>
      <c r="AV259" s="229"/>
      <c r="AW259" s="229"/>
      <c r="AX259" s="229"/>
      <c r="AY259" s="229"/>
      <c r="AZ259" s="233"/>
      <c r="BA259" s="227"/>
      <c r="BB259" s="233"/>
      <c r="BC259" s="233"/>
      <c r="BD259" s="233"/>
      <c r="BE259" s="233"/>
      <c r="BF259" s="233"/>
      <c r="BG259" s="233"/>
      <c r="BH259" s="233"/>
      <c r="BI259" s="233"/>
      <c r="BJ259" s="233"/>
      <c r="BK259" s="233"/>
      <c r="BL259" s="233"/>
      <c r="BM259" s="233"/>
      <c r="BN259" s="233"/>
      <c r="BO259" s="233"/>
      <c r="BP259" s="233"/>
      <c r="BQ259" s="233"/>
      <c r="BR259" s="233"/>
      <c r="BS259" s="233"/>
    </row>
    <row r="260" ht="20.25" customHeight="1">
      <c r="A260" s="227"/>
      <c r="B260" s="227"/>
      <c r="C260" s="227"/>
      <c r="D260" s="233"/>
      <c r="E260" s="233"/>
      <c r="F260" s="233"/>
      <c r="G260" s="233"/>
      <c r="H260" s="233"/>
      <c r="I260" s="229"/>
      <c r="J260" s="229"/>
      <c r="K260" s="233"/>
      <c r="L260" s="233"/>
      <c r="M260" s="233"/>
      <c r="N260" s="233"/>
      <c r="O260" s="233"/>
      <c r="P260" s="233"/>
      <c r="Q260" s="229"/>
      <c r="R260" s="233"/>
      <c r="S260" s="229"/>
      <c r="T260" s="233"/>
      <c r="U260" s="240"/>
      <c r="V260" s="240"/>
      <c r="W260" s="233"/>
      <c r="X260" s="233"/>
      <c r="Y260" s="233"/>
      <c r="Z260" s="239"/>
      <c r="AA260" s="233"/>
      <c r="AB260" s="233"/>
      <c r="AC260" s="233"/>
      <c r="AD260" s="233"/>
      <c r="AE260" s="233"/>
      <c r="AF260" s="233"/>
      <c r="AG260" s="233"/>
      <c r="AH260" s="233"/>
      <c r="AI260" s="233"/>
      <c r="AJ260" s="233"/>
      <c r="AK260" s="233"/>
      <c r="AL260" s="233"/>
      <c r="AM260" s="233"/>
      <c r="AN260" s="233"/>
      <c r="AO260" s="233"/>
      <c r="AP260" s="233"/>
      <c r="AQ260" s="233"/>
      <c r="AR260" s="233"/>
      <c r="AS260" s="233"/>
      <c r="AT260" s="233"/>
      <c r="AU260" s="233"/>
      <c r="AV260" s="229"/>
      <c r="AW260" s="229"/>
      <c r="AX260" s="229"/>
      <c r="AY260" s="229"/>
      <c r="AZ260" s="233"/>
      <c r="BA260" s="227"/>
      <c r="BB260" s="233"/>
      <c r="BC260" s="233"/>
      <c r="BD260" s="233"/>
      <c r="BE260" s="233"/>
      <c r="BF260" s="233"/>
      <c r="BG260" s="233"/>
      <c r="BH260" s="233"/>
      <c r="BI260" s="233"/>
      <c r="BJ260" s="233"/>
      <c r="BK260" s="233"/>
      <c r="BL260" s="233"/>
      <c r="BM260" s="233"/>
      <c r="BN260" s="233"/>
      <c r="BO260" s="233"/>
      <c r="BP260" s="233"/>
      <c r="BQ260" s="233"/>
      <c r="BR260" s="233"/>
      <c r="BS260" s="233"/>
    </row>
    <row r="261" ht="20.25" customHeight="1">
      <c r="A261" s="227"/>
      <c r="B261" s="227"/>
      <c r="C261" s="227"/>
      <c r="D261" s="233"/>
      <c r="E261" s="233"/>
      <c r="F261" s="233"/>
      <c r="G261" s="233"/>
      <c r="H261" s="233"/>
      <c r="I261" s="229"/>
      <c r="J261" s="229"/>
      <c r="K261" s="233"/>
      <c r="L261" s="233"/>
      <c r="M261" s="233"/>
      <c r="N261" s="233"/>
      <c r="O261" s="233"/>
      <c r="P261" s="233"/>
      <c r="Q261" s="229"/>
      <c r="R261" s="233"/>
      <c r="S261" s="229"/>
      <c r="T261" s="233"/>
      <c r="U261" s="240"/>
      <c r="V261" s="240"/>
      <c r="W261" s="233"/>
      <c r="X261" s="233"/>
      <c r="Y261" s="233"/>
      <c r="Z261" s="239"/>
      <c r="AA261" s="233"/>
      <c r="AB261" s="233"/>
      <c r="AC261" s="233"/>
      <c r="AD261" s="233"/>
      <c r="AE261" s="233"/>
      <c r="AF261" s="233"/>
      <c r="AG261" s="233"/>
      <c r="AH261" s="233"/>
      <c r="AI261" s="233"/>
      <c r="AJ261" s="233"/>
      <c r="AK261" s="233"/>
      <c r="AL261" s="233"/>
      <c r="AM261" s="233"/>
      <c r="AN261" s="233"/>
      <c r="AO261" s="233"/>
      <c r="AP261" s="233"/>
      <c r="AQ261" s="233"/>
      <c r="AR261" s="233"/>
      <c r="AS261" s="233"/>
      <c r="AT261" s="233"/>
      <c r="AU261" s="233"/>
      <c r="AV261" s="229"/>
      <c r="AW261" s="229"/>
      <c r="AX261" s="229"/>
      <c r="AY261" s="229"/>
      <c r="AZ261" s="233"/>
      <c r="BA261" s="227"/>
      <c r="BB261" s="233"/>
      <c r="BC261" s="233"/>
      <c r="BD261" s="233"/>
      <c r="BE261" s="233"/>
      <c r="BF261" s="233"/>
      <c r="BG261" s="233"/>
      <c r="BH261" s="233"/>
      <c r="BI261" s="233"/>
      <c r="BJ261" s="233"/>
      <c r="BK261" s="233"/>
      <c r="BL261" s="233"/>
      <c r="BM261" s="233"/>
      <c r="BN261" s="233"/>
      <c r="BO261" s="233"/>
      <c r="BP261" s="233"/>
      <c r="BQ261" s="233"/>
      <c r="BR261" s="233"/>
      <c r="BS261" s="233"/>
    </row>
    <row r="262" ht="20.25" customHeight="1">
      <c r="A262" s="227"/>
      <c r="B262" s="227"/>
      <c r="C262" s="227"/>
      <c r="D262" s="233"/>
      <c r="E262" s="233"/>
      <c r="F262" s="233"/>
      <c r="G262" s="233"/>
      <c r="H262" s="233"/>
      <c r="I262" s="229"/>
      <c r="J262" s="229"/>
      <c r="K262" s="233"/>
      <c r="L262" s="233"/>
      <c r="M262" s="233"/>
      <c r="N262" s="233"/>
      <c r="O262" s="233"/>
      <c r="P262" s="233"/>
      <c r="Q262" s="229"/>
      <c r="R262" s="233"/>
      <c r="S262" s="229"/>
      <c r="T262" s="233"/>
      <c r="U262" s="240"/>
      <c r="V262" s="240"/>
      <c r="W262" s="233"/>
      <c r="X262" s="233"/>
      <c r="Y262" s="233"/>
      <c r="Z262" s="239"/>
      <c r="AA262" s="233"/>
      <c r="AB262" s="233"/>
      <c r="AC262" s="233"/>
      <c r="AD262" s="233"/>
      <c r="AE262" s="233"/>
      <c r="AF262" s="233"/>
      <c r="AG262" s="233"/>
      <c r="AH262" s="233"/>
      <c r="AI262" s="233"/>
      <c r="AJ262" s="233"/>
      <c r="AK262" s="233"/>
      <c r="AL262" s="233"/>
      <c r="AM262" s="233"/>
      <c r="AN262" s="233"/>
      <c r="AO262" s="233"/>
      <c r="AP262" s="233"/>
      <c r="AQ262" s="233"/>
      <c r="AR262" s="233"/>
      <c r="AS262" s="233"/>
      <c r="AT262" s="233"/>
      <c r="AU262" s="233"/>
      <c r="AV262" s="229"/>
      <c r="AW262" s="229"/>
      <c r="AX262" s="229"/>
      <c r="AY262" s="229"/>
      <c r="AZ262" s="233"/>
      <c r="BA262" s="227"/>
      <c r="BB262" s="233"/>
      <c r="BC262" s="233"/>
      <c r="BD262" s="233"/>
      <c r="BE262" s="233"/>
      <c r="BF262" s="233"/>
      <c r="BG262" s="233"/>
      <c r="BH262" s="233"/>
      <c r="BI262" s="233"/>
      <c r="BJ262" s="233"/>
      <c r="BK262" s="233"/>
      <c r="BL262" s="233"/>
      <c r="BM262" s="233"/>
      <c r="BN262" s="233"/>
      <c r="BO262" s="233"/>
      <c r="BP262" s="233"/>
      <c r="BQ262" s="233"/>
      <c r="BR262" s="233"/>
      <c r="BS262" s="233"/>
    </row>
    <row r="263" ht="20.25" customHeight="1">
      <c r="A263" s="227"/>
      <c r="B263" s="227"/>
      <c r="C263" s="227"/>
      <c r="D263" s="233"/>
      <c r="E263" s="233"/>
      <c r="F263" s="233"/>
      <c r="G263" s="233"/>
      <c r="H263" s="233"/>
      <c r="I263" s="229"/>
      <c r="J263" s="229"/>
      <c r="K263" s="233"/>
      <c r="L263" s="233"/>
      <c r="M263" s="233"/>
      <c r="N263" s="233"/>
      <c r="O263" s="233"/>
      <c r="P263" s="233"/>
      <c r="Q263" s="229"/>
      <c r="R263" s="233"/>
      <c r="S263" s="229"/>
      <c r="T263" s="233"/>
      <c r="U263" s="240"/>
      <c r="V263" s="240"/>
      <c r="W263" s="233"/>
      <c r="X263" s="233"/>
      <c r="Y263" s="233"/>
      <c r="Z263" s="239"/>
      <c r="AA263" s="233"/>
      <c r="AB263" s="233"/>
      <c r="AC263" s="233"/>
      <c r="AD263" s="233"/>
      <c r="AE263" s="233"/>
      <c r="AF263" s="233"/>
      <c r="AG263" s="233"/>
      <c r="AH263" s="233"/>
      <c r="AI263" s="233"/>
      <c r="AJ263" s="233"/>
      <c r="AK263" s="233"/>
      <c r="AL263" s="233"/>
      <c r="AM263" s="233"/>
      <c r="AN263" s="233"/>
      <c r="AO263" s="233"/>
      <c r="AP263" s="233"/>
      <c r="AQ263" s="233"/>
      <c r="AR263" s="233"/>
      <c r="AS263" s="233"/>
      <c r="AT263" s="233"/>
      <c r="AU263" s="233"/>
      <c r="AV263" s="229"/>
      <c r="AW263" s="229"/>
      <c r="AX263" s="229"/>
      <c r="AY263" s="229"/>
      <c r="AZ263" s="233"/>
      <c r="BA263" s="227"/>
      <c r="BB263" s="233"/>
      <c r="BC263" s="233"/>
      <c r="BD263" s="233"/>
      <c r="BE263" s="233"/>
      <c r="BF263" s="233"/>
      <c r="BG263" s="233"/>
      <c r="BH263" s="233"/>
      <c r="BI263" s="233"/>
      <c r="BJ263" s="233"/>
      <c r="BK263" s="233"/>
      <c r="BL263" s="233"/>
      <c r="BM263" s="233"/>
      <c r="BN263" s="233"/>
      <c r="BO263" s="233"/>
      <c r="BP263" s="233"/>
      <c r="BQ263" s="233"/>
      <c r="BR263" s="233"/>
      <c r="BS263" s="233"/>
    </row>
    <row r="264" ht="20.25" customHeight="1">
      <c r="A264" s="227"/>
      <c r="B264" s="227"/>
      <c r="C264" s="227"/>
      <c r="D264" s="233"/>
      <c r="E264" s="233"/>
      <c r="F264" s="233"/>
      <c r="G264" s="233"/>
      <c r="H264" s="233"/>
      <c r="I264" s="229"/>
      <c r="J264" s="229"/>
      <c r="K264" s="233"/>
      <c r="L264" s="233"/>
      <c r="M264" s="233"/>
      <c r="N264" s="233"/>
      <c r="O264" s="233"/>
      <c r="P264" s="233"/>
      <c r="Q264" s="229"/>
      <c r="R264" s="233"/>
      <c r="S264" s="229"/>
      <c r="T264" s="233"/>
      <c r="U264" s="240"/>
      <c r="V264" s="240"/>
      <c r="W264" s="233"/>
      <c r="X264" s="233"/>
      <c r="Y264" s="233"/>
      <c r="Z264" s="239"/>
      <c r="AA264" s="233"/>
      <c r="AB264" s="233"/>
      <c r="AC264" s="233"/>
      <c r="AD264" s="233"/>
      <c r="AE264" s="233"/>
      <c r="AF264" s="233"/>
      <c r="AG264" s="233"/>
      <c r="AH264" s="233"/>
      <c r="AI264" s="233"/>
      <c r="AJ264" s="233"/>
      <c r="AK264" s="233"/>
      <c r="AL264" s="233"/>
      <c r="AM264" s="233"/>
      <c r="AN264" s="233"/>
      <c r="AO264" s="233"/>
      <c r="AP264" s="233"/>
      <c r="AQ264" s="233"/>
      <c r="AR264" s="233"/>
      <c r="AS264" s="233"/>
      <c r="AT264" s="233"/>
      <c r="AU264" s="233"/>
      <c r="AV264" s="229"/>
      <c r="AW264" s="229"/>
      <c r="AX264" s="229"/>
      <c r="AY264" s="229"/>
      <c r="AZ264" s="233"/>
      <c r="BA264" s="227"/>
      <c r="BB264" s="233"/>
      <c r="BC264" s="233"/>
      <c r="BD264" s="233"/>
      <c r="BE264" s="233"/>
      <c r="BF264" s="233"/>
      <c r="BG264" s="233"/>
      <c r="BH264" s="233"/>
      <c r="BI264" s="233"/>
      <c r="BJ264" s="233"/>
      <c r="BK264" s="233"/>
      <c r="BL264" s="233"/>
      <c r="BM264" s="233"/>
      <c r="BN264" s="233"/>
      <c r="BO264" s="233"/>
      <c r="BP264" s="233"/>
      <c r="BQ264" s="233"/>
      <c r="BR264" s="233"/>
      <c r="BS264" s="233"/>
    </row>
    <row r="265" ht="20.25" customHeight="1">
      <c r="A265" s="227"/>
      <c r="B265" s="227"/>
      <c r="C265" s="227"/>
      <c r="D265" s="233"/>
      <c r="E265" s="233"/>
      <c r="F265" s="233"/>
      <c r="G265" s="233"/>
      <c r="H265" s="233"/>
      <c r="I265" s="229"/>
      <c r="J265" s="229"/>
      <c r="K265" s="233"/>
      <c r="L265" s="233"/>
      <c r="M265" s="233"/>
      <c r="N265" s="233"/>
      <c r="O265" s="233"/>
      <c r="P265" s="233"/>
      <c r="Q265" s="229"/>
      <c r="R265" s="233"/>
      <c r="S265" s="229"/>
      <c r="T265" s="233"/>
      <c r="U265" s="240"/>
      <c r="V265" s="240"/>
      <c r="W265" s="233"/>
      <c r="X265" s="233"/>
      <c r="Y265" s="233"/>
      <c r="Z265" s="239"/>
      <c r="AA265" s="233"/>
      <c r="AB265" s="233"/>
      <c r="AC265" s="233"/>
      <c r="AD265" s="233"/>
      <c r="AE265" s="233"/>
      <c r="AF265" s="233"/>
      <c r="AG265" s="233"/>
      <c r="AH265" s="233"/>
      <c r="AI265" s="233"/>
      <c r="AJ265" s="233"/>
      <c r="AK265" s="233"/>
      <c r="AL265" s="233"/>
      <c r="AM265" s="233"/>
      <c r="AN265" s="233"/>
      <c r="AO265" s="233"/>
      <c r="AP265" s="233"/>
      <c r="AQ265" s="233"/>
      <c r="AR265" s="233"/>
      <c r="AS265" s="233"/>
      <c r="AT265" s="233"/>
      <c r="AU265" s="233"/>
      <c r="AV265" s="229"/>
      <c r="AW265" s="229"/>
      <c r="AX265" s="229"/>
      <c r="AY265" s="229"/>
      <c r="AZ265" s="233"/>
      <c r="BA265" s="227"/>
      <c r="BB265" s="233"/>
      <c r="BC265" s="233"/>
      <c r="BD265" s="233"/>
      <c r="BE265" s="233"/>
      <c r="BF265" s="233"/>
      <c r="BG265" s="233"/>
      <c r="BH265" s="233"/>
      <c r="BI265" s="233"/>
      <c r="BJ265" s="233"/>
      <c r="BK265" s="233"/>
      <c r="BL265" s="233"/>
      <c r="BM265" s="233"/>
      <c r="BN265" s="233"/>
      <c r="BO265" s="233"/>
      <c r="BP265" s="233"/>
      <c r="BQ265" s="233"/>
      <c r="BR265" s="233"/>
      <c r="BS265" s="233"/>
    </row>
    <row r="266" ht="20.25" customHeight="1">
      <c r="A266" s="227"/>
      <c r="B266" s="227"/>
      <c r="C266" s="227"/>
      <c r="D266" s="233"/>
      <c r="E266" s="233"/>
      <c r="F266" s="233"/>
      <c r="G266" s="233"/>
      <c r="H266" s="233"/>
      <c r="I266" s="229"/>
      <c r="J266" s="229"/>
      <c r="K266" s="233"/>
      <c r="L266" s="233"/>
      <c r="M266" s="233"/>
      <c r="N266" s="233"/>
      <c r="O266" s="233"/>
      <c r="P266" s="233"/>
      <c r="Q266" s="229"/>
      <c r="R266" s="233"/>
      <c r="S266" s="229"/>
      <c r="T266" s="233"/>
      <c r="U266" s="240"/>
      <c r="V266" s="240"/>
      <c r="W266" s="233"/>
      <c r="X266" s="233"/>
      <c r="Y266" s="233"/>
      <c r="Z266" s="239"/>
      <c r="AA266" s="233"/>
      <c r="AB266" s="233"/>
      <c r="AC266" s="233"/>
      <c r="AD266" s="233"/>
      <c r="AE266" s="233"/>
      <c r="AF266" s="233"/>
      <c r="AG266" s="233"/>
      <c r="AH266" s="233"/>
      <c r="AI266" s="233"/>
      <c r="AJ266" s="233"/>
      <c r="AK266" s="233"/>
      <c r="AL266" s="233"/>
      <c r="AM266" s="233"/>
      <c r="AN266" s="233"/>
      <c r="AO266" s="233"/>
      <c r="AP266" s="233"/>
      <c r="AQ266" s="233"/>
      <c r="AR266" s="233"/>
      <c r="AS266" s="233"/>
      <c r="AT266" s="233"/>
      <c r="AU266" s="233"/>
      <c r="AV266" s="229"/>
      <c r="AW266" s="229"/>
      <c r="AX266" s="229"/>
      <c r="AY266" s="229"/>
      <c r="AZ266" s="233"/>
      <c r="BA266" s="227"/>
      <c r="BB266" s="233"/>
      <c r="BC266" s="233"/>
      <c r="BD266" s="233"/>
      <c r="BE266" s="233"/>
      <c r="BF266" s="233"/>
      <c r="BG266" s="233"/>
      <c r="BH266" s="233"/>
      <c r="BI266" s="233"/>
      <c r="BJ266" s="233"/>
      <c r="BK266" s="233"/>
      <c r="BL266" s="233"/>
      <c r="BM266" s="233"/>
      <c r="BN266" s="233"/>
      <c r="BO266" s="233"/>
      <c r="BP266" s="233"/>
      <c r="BQ266" s="233"/>
      <c r="BR266" s="233"/>
      <c r="BS266" s="233"/>
    </row>
    <row r="267" ht="20.25" customHeight="1">
      <c r="A267" s="227"/>
      <c r="B267" s="227"/>
      <c r="C267" s="227"/>
      <c r="D267" s="233"/>
      <c r="E267" s="233"/>
      <c r="F267" s="233"/>
      <c r="G267" s="233"/>
      <c r="H267" s="233"/>
      <c r="I267" s="229"/>
      <c r="J267" s="229"/>
      <c r="K267" s="233"/>
      <c r="L267" s="233"/>
      <c r="M267" s="233"/>
      <c r="N267" s="233"/>
      <c r="O267" s="233"/>
      <c r="P267" s="233"/>
      <c r="Q267" s="229"/>
      <c r="R267" s="233"/>
      <c r="S267" s="229"/>
      <c r="T267" s="233"/>
      <c r="U267" s="240"/>
      <c r="V267" s="240"/>
      <c r="W267" s="233"/>
      <c r="X267" s="233"/>
      <c r="Y267" s="233"/>
      <c r="Z267" s="239"/>
      <c r="AA267" s="233"/>
      <c r="AB267" s="233"/>
      <c r="AC267" s="233"/>
      <c r="AD267" s="233"/>
      <c r="AE267" s="233"/>
      <c r="AF267" s="233"/>
      <c r="AG267" s="233"/>
      <c r="AH267" s="233"/>
      <c r="AI267" s="233"/>
      <c r="AJ267" s="233"/>
      <c r="AK267" s="233"/>
      <c r="AL267" s="233"/>
      <c r="AM267" s="233"/>
      <c r="AN267" s="233"/>
      <c r="AO267" s="233"/>
      <c r="AP267" s="233"/>
      <c r="AQ267" s="233"/>
      <c r="AR267" s="233"/>
      <c r="AS267" s="233"/>
      <c r="AT267" s="233"/>
      <c r="AU267" s="233"/>
      <c r="AV267" s="229"/>
      <c r="AW267" s="229"/>
      <c r="AX267" s="229"/>
      <c r="AY267" s="229"/>
      <c r="AZ267" s="233"/>
      <c r="BA267" s="227"/>
      <c r="BB267" s="233"/>
      <c r="BC267" s="233"/>
      <c r="BD267" s="233"/>
      <c r="BE267" s="233"/>
      <c r="BF267" s="233"/>
      <c r="BG267" s="233"/>
      <c r="BH267" s="233"/>
      <c r="BI267" s="233"/>
      <c r="BJ267" s="233"/>
      <c r="BK267" s="233"/>
      <c r="BL267" s="233"/>
      <c r="BM267" s="233"/>
      <c r="BN267" s="233"/>
      <c r="BO267" s="233"/>
      <c r="BP267" s="233"/>
      <c r="BQ267" s="233"/>
      <c r="BR267" s="233"/>
      <c r="BS267" s="233"/>
    </row>
    <row r="268" ht="20.25" customHeight="1">
      <c r="A268" s="227"/>
      <c r="B268" s="227"/>
      <c r="C268" s="227"/>
      <c r="D268" s="233"/>
      <c r="E268" s="233"/>
      <c r="F268" s="233"/>
      <c r="G268" s="233"/>
      <c r="H268" s="233"/>
      <c r="I268" s="229"/>
      <c r="J268" s="229"/>
      <c r="K268" s="233"/>
      <c r="L268" s="233"/>
      <c r="M268" s="233"/>
      <c r="N268" s="233"/>
      <c r="O268" s="233"/>
      <c r="P268" s="233"/>
      <c r="Q268" s="229"/>
      <c r="R268" s="233"/>
      <c r="S268" s="229"/>
      <c r="T268" s="233"/>
      <c r="U268" s="240"/>
      <c r="V268" s="240"/>
      <c r="W268" s="233"/>
      <c r="X268" s="233"/>
      <c r="Y268" s="233"/>
      <c r="Z268" s="239"/>
      <c r="AA268" s="233"/>
      <c r="AB268" s="233"/>
      <c r="AC268" s="233"/>
      <c r="AD268" s="233"/>
      <c r="AE268" s="233"/>
      <c r="AF268" s="233"/>
      <c r="AG268" s="233"/>
      <c r="AH268" s="233"/>
      <c r="AI268" s="233"/>
      <c r="AJ268" s="233"/>
      <c r="AK268" s="233"/>
      <c r="AL268" s="233"/>
      <c r="AM268" s="233"/>
      <c r="AN268" s="233"/>
      <c r="AO268" s="233"/>
      <c r="AP268" s="233"/>
      <c r="AQ268" s="233"/>
      <c r="AR268" s="233"/>
      <c r="AS268" s="233"/>
      <c r="AT268" s="233"/>
      <c r="AU268" s="233"/>
      <c r="AV268" s="229"/>
      <c r="AW268" s="229"/>
      <c r="AX268" s="229"/>
      <c r="AY268" s="229"/>
      <c r="AZ268" s="233"/>
      <c r="BA268" s="227"/>
      <c r="BB268" s="233"/>
      <c r="BC268" s="233"/>
      <c r="BD268" s="233"/>
      <c r="BE268" s="233"/>
      <c r="BF268" s="233"/>
      <c r="BG268" s="233"/>
      <c r="BH268" s="233"/>
      <c r="BI268" s="233"/>
      <c r="BJ268" s="233"/>
      <c r="BK268" s="233"/>
      <c r="BL268" s="233"/>
      <c r="BM268" s="233"/>
      <c r="BN268" s="233"/>
      <c r="BO268" s="233"/>
      <c r="BP268" s="233"/>
      <c r="BQ268" s="233"/>
      <c r="BR268" s="233"/>
      <c r="BS268" s="233"/>
    </row>
    <row r="269" ht="20.25" customHeight="1">
      <c r="A269" s="227"/>
      <c r="B269" s="227"/>
      <c r="C269" s="227"/>
      <c r="D269" s="233"/>
      <c r="E269" s="233"/>
      <c r="F269" s="233"/>
      <c r="G269" s="233"/>
      <c r="H269" s="233"/>
      <c r="I269" s="229"/>
      <c r="J269" s="229"/>
      <c r="K269" s="233"/>
      <c r="L269" s="233"/>
      <c r="M269" s="233"/>
      <c r="N269" s="233"/>
      <c r="O269" s="233"/>
      <c r="P269" s="233"/>
      <c r="Q269" s="229"/>
      <c r="R269" s="233"/>
      <c r="S269" s="229"/>
      <c r="T269" s="233"/>
      <c r="U269" s="240"/>
      <c r="V269" s="240"/>
      <c r="W269" s="233"/>
      <c r="X269" s="233"/>
      <c r="Y269" s="233"/>
      <c r="Z269" s="239"/>
      <c r="AA269" s="233"/>
      <c r="AB269" s="233"/>
      <c r="AC269" s="233"/>
      <c r="AD269" s="233"/>
      <c r="AE269" s="233"/>
      <c r="AF269" s="233"/>
      <c r="AG269" s="233"/>
      <c r="AH269" s="233"/>
      <c r="AI269" s="233"/>
      <c r="AJ269" s="233"/>
      <c r="AK269" s="233"/>
      <c r="AL269" s="233"/>
      <c r="AM269" s="233"/>
      <c r="AN269" s="233"/>
      <c r="AO269" s="233"/>
      <c r="AP269" s="233"/>
      <c r="AQ269" s="233"/>
      <c r="AR269" s="233"/>
      <c r="AS269" s="233"/>
      <c r="AT269" s="233"/>
      <c r="AU269" s="233"/>
      <c r="AV269" s="229"/>
      <c r="AW269" s="229"/>
      <c r="AX269" s="229"/>
      <c r="AY269" s="229"/>
      <c r="AZ269" s="233"/>
      <c r="BA269" s="227"/>
      <c r="BB269" s="233"/>
      <c r="BC269" s="233"/>
      <c r="BD269" s="233"/>
      <c r="BE269" s="233"/>
      <c r="BF269" s="233"/>
      <c r="BG269" s="233"/>
      <c r="BH269" s="233"/>
      <c r="BI269" s="233"/>
      <c r="BJ269" s="233"/>
      <c r="BK269" s="233"/>
      <c r="BL269" s="233"/>
      <c r="BM269" s="233"/>
      <c r="BN269" s="233"/>
      <c r="BO269" s="233"/>
      <c r="BP269" s="233"/>
      <c r="BQ269" s="233"/>
      <c r="BR269" s="233"/>
      <c r="BS269" s="233"/>
    </row>
    <row r="270" ht="20.25" customHeight="1">
      <c r="A270" s="227"/>
      <c r="B270" s="227"/>
      <c r="C270" s="227"/>
      <c r="D270" s="233"/>
      <c r="E270" s="233"/>
      <c r="F270" s="233"/>
      <c r="G270" s="233"/>
      <c r="H270" s="233"/>
      <c r="I270" s="229"/>
      <c r="J270" s="229"/>
      <c r="K270" s="233"/>
      <c r="L270" s="233"/>
      <c r="M270" s="233"/>
      <c r="N270" s="233"/>
      <c r="O270" s="233"/>
      <c r="P270" s="233"/>
      <c r="Q270" s="229"/>
      <c r="R270" s="233"/>
      <c r="S270" s="229"/>
      <c r="T270" s="233"/>
      <c r="U270" s="240"/>
      <c r="V270" s="240"/>
      <c r="W270" s="233"/>
      <c r="X270" s="233"/>
      <c r="Y270" s="233"/>
      <c r="Z270" s="239"/>
      <c r="AA270" s="233"/>
      <c r="AB270" s="233"/>
      <c r="AC270" s="233"/>
      <c r="AD270" s="233"/>
      <c r="AE270" s="233"/>
      <c r="AF270" s="233"/>
      <c r="AG270" s="233"/>
      <c r="AH270" s="233"/>
      <c r="AI270" s="233"/>
      <c r="AJ270" s="233"/>
      <c r="AK270" s="233"/>
      <c r="AL270" s="233"/>
      <c r="AM270" s="233"/>
      <c r="AN270" s="233"/>
      <c r="AO270" s="233"/>
      <c r="AP270" s="233"/>
      <c r="AQ270" s="233"/>
      <c r="AR270" s="233"/>
      <c r="AS270" s="233"/>
      <c r="AT270" s="233"/>
      <c r="AU270" s="233"/>
      <c r="AV270" s="229"/>
      <c r="AW270" s="229"/>
      <c r="AX270" s="229"/>
      <c r="AY270" s="229"/>
      <c r="AZ270" s="233"/>
      <c r="BA270" s="227"/>
      <c r="BB270" s="233"/>
      <c r="BC270" s="233"/>
      <c r="BD270" s="233"/>
      <c r="BE270" s="233"/>
      <c r="BF270" s="233"/>
      <c r="BG270" s="233"/>
      <c r="BH270" s="233"/>
      <c r="BI270" s="233"/>
      <c r="BJ270" s="233"/>
      <c r="BK270" s="233"/>
      <c r="BL270" s="233"/>
      <c r="BM270" s="233"/>
      <c r="BN270" s="233"/>
      <c r="BO270" s="233"/>
      <c r="BP270" s="233"/>
      <c r="BQ270" s="233"/>
      <c r="BR270" s="233"/>
      <c r="BS270" s="233"/>
    </row>
    <row r="271" ht="20.25" customHeight="1">
      <c r="A271" s="227"/>
      <c r="B271" s="227"/>
      <c r="C271" s="227"/>
      <c r="D271" s="233"/>
      <c r="E271" s="233"/>
      <c r="F271" s="233"/>
      <c r="G271" s="233"/>
      <c r="H271" s="233"/>
      <c r="I271" s="229"/>
      <c r="J271" s="229"/>
      <c r="K271" s="233"/>
      <c r="L271" s="233"/>
      <c r="M271" s="233"/>
      <c r="N271" s="233"/>
      <c r="O271" s="233"/>
      <c r="P271" s="233"/>
      <c r="Q271" s="229"/>
      <c r="R271" s="233"/>
      <c r="S271" s="229"/>
      <c r="T271" s="233"/>
      <c r="U271" s="240"/>
      <c r="V271" s="240"/>
      <c r="W271" s="233"/>
      <c r="X271" s="233"/>
      <c r="Y271" s="233"/>
      <c r="Z271" s="239"/>
      <c r="AA271" s="233"/>
      <c r="AB271" s="233"/>
      <c r="AC271" s="233"/>
      <c r="AD271" s="233"/>
      <c r="AE271" s="233"/>
      <c r="AF271" s="233"/>
      <c r="AG271" s="233"/>
      <c r="AH271" s="233"/>
      <c r="AI271" s="233"/>
      <c r="AJ271" s="233"/>
      <c r="AK271" s="233"/>
      <c r="AL271" s="233"/>
      <c r="AM271" s="233"/>
      <c r="AN271" s="233"/>
      <c r="AO271" s="233"/>
      <c r="AP271" s="233"/>
      <c r="AQ271" s="233"/>
      <c r="AR271" s="233"/>
      <c r="AS271" s="233"/>
      <c r="AT271" s="233"/>
      <c r="AU271" s="233"/>
      <c r="AV271" s="229"/>
      <c r="AW271" s="229"/>
      <c r="AX271" s="229"/>
      <c r="AY271" s="229"/>
      <c r="AZ271" s="233"/>
      <c r="BA271" s="227"/>
      <c r="BB271" s="233"/>
      <c r="BC271" s="233"/>
      <c r="BD271" s="233"/>
      <c r="BE271" s="233"/>
      <c r="BF271" s="233"/>
      <c r="BG271" s="233"/>
      <c r="BH271" s="233"/>
      <c r="BI271" s="233"/>
      <c r="BJ271" s="233"/>
      <c r="BK271" s="233"/>
      <c r="BL271" s="233"/>
      <c r="BM271" s="233"/>
      <c r="BN271" s="233"/>
      <c r="BO271" s="233"/>
      <c r="BP271" s="233"/>
      <c r="BQ271" s="233"/>
      <c r="BR271" s="233"/>
      <c r="BS271" s="233"/>
    </row>
    <row r="272" ht="20.25" customHeight="1">
      <c r="A272" s="227"/>
      <c r="B272" s="227"/>
      <c r="C272" s="227"/>
      <c r="D272" s="233"/>
      <c r="E272" s="233"/>
      <c r="F272" s="233"/>
      <c r="G272" s="233"/>
      <c r="H272" s="233"/>
      <c r="I272" s="229"/>
      <c r="J272" s="229"/>
      <c r="K272" s="233"/>
      <c r="L272" s="233"/>
      <c r="M272" s="233"/>
      <c r="N272" s="233"/>
      <c r="O272" s="233"/>
      <c r="P272" s="233"/>
      <c r="Q272" s="229"/>
      <c r="R272" s="233"/>
      <c r="S272" s="233"/>
      <c r="T272" s="233"/>
      <c r="U272" s="240"/>
      <c r="V272" s="240"/>
      <c r="W272" s="233"/>
      <c r="X272" s="233"/>
      <c r="Y272" s="233"/>
      <c r="Z272" s="239"/>
      <c r="AA272" s="233"/>
      <c r="AB272" s="233"/>
      <c r="AC272" s="233"/>
      <c r="AD272" s="233"/>
      <c r="AE272" s="233"/>
      <c r="AF272" s="233"/>
      <c r="AG272" s="233"/>
      <c r="AH272" s="233"/>
      <c r="AI272" s="233"/>
      <c r="AJ272" s="233"/>
      <c r="AK272" s="233"/>
      <c r="AL272" s="233"/>
      <c r="AM272" s="233"/>
      <c r="AN272" s="233"/>
      <c r="AO272" s="233"/>
      <c r="AP272" s="233"/>
      <c r="AQ272" s="233"/>
      <c r="AR272" s="233"/>
      <c r="AS272" s="233"/>
      <c r="AT272" s="233"/>
      <c r="AU272" s="233"/>
      <c r="AV272" s="229"/>
      <c r="AW272" s="229"/>
      <c r="AX272" s="229"/>
      <c r="AY272" s="229"/>
      <c r="AZ272" s="233"/>
      <c r="BA272" s="227"/>
      <c r="BB272" s="233"/>
      <c r="BC272" s="233"/>
      <c r="BD272" s="233"/>
      <c r="BE272" s="233"/>
      <c r="BF272" s="233"/>
      <c r="BG272" s="233"/>
      <c r="BH272" s="233"/>
      <c r="BI272" s="233"/>
      <c r="BJ272" s="233"/>
      <c r="BK272" s="233"/>
      <c r="BL272" s="233"/>
      <c r="BM272" s="233"/>
      <c r="BN272" s="233"/>
      <c r="BO272" s="233"/>
      <c r="BP272" s="233"/>
      <c r="BQ272" s="233"/>
      <c r="BR272" s="233"/>
      <c r="BS272" s="233"/>
    </row>
    <row r="273" ht="20.25" customHeight="1">
      <c r="A273" s="227"/>
      <c r="B273" s="227"/>
      <c r="C273" s="227"/>
      <c r="D273" s="233"/>
      <c r="E273" s="233"/>
      <c r="F273" s="233"/>
      <c r="G273" s="233"/>
      <c r="H273" s="233"/>
      <c r="I273" s="229"/>
      <c r="J273" s="229"/>
      <c r="K273" s="233"/>
      <c r="L273" s="233"/>
      <c r="M273" s="233"/>
      <c r="N273" s="233"/>
      <c r="O273" s="233"/>
      <c r="P273" s="233"/>
      <c r="Q273" s="229"/>
      <c r="R273" s="233"/>
      <c r="S273" s="233"/>
      <c r="T273" s="233"/>
      <c r="U273" s="240"/>
      <c r="V273" s="240"/>
      <c r="W273" s="233"/>
      <c r="X273" s="233"/>
      <c r="Y273" s="233"/>
      <c r="Z273" s="239"/>
      <c r="AA273" s="233"/>
      <c r="AB273" s="233"/>
      <c r="AC273" s="233"/>
      <c r="AD273" s="233"/>
      <c r="AE273" s="233"/>
      <c r="AF273" s="233"/>
      <c r="AG273" s="233"/>
      <c r="AH273" s="233"/>
      <c r="AI273" s="233"/>
      <c r="AJ273" s="233"/>
      <c r="AK273" s="233"/>
      <c r="AL273" s="233"/>
      <c r="AM273" s="233"/>
      <c r="AN273" s="233"/>
      <c r="AO273" s="233"/>
      <c r="AP273" s="233"/>
      <c r="AQ273" s="233"/>
      <c r="AR273" s="233"/>
      <c r="AS273" s="233"/>
      <c r="AT273" s="233"/>
      <c r="AU273" s="233"/>
      <c r="AV273" s="229"/>
      <c r="AW273" s="229"/>
      <c r="AX273" s="229"/>
      <c r="AY273" s="229"/>
      <c r="AZ273" s="233"/>
      <c r="BA273" s="227"/>
      <c r="BB273" s="233"/>
      <c r="BC273" s="233"/>
      <c r="BD273" s="233"/>
      <c r="BE273" s="233"/>
      <c r="BF273" s="233"/>
      <c r="BG273" s="233"/>
      <c r="BH273" s="233"/>
      <c r="BI273" s="233"/>
      <c r="BJ273" s="233"/>
      <c r="BK273" s="233"/>
      <c r="BL273" s="233"/>
      <c r="BM273" s="233"/>
      <c r="BN273" s="233"/>
      <c r="BO273" s="233"/>
      <c r="BP273" s="233"/>
      <c r="BQ273" s="233"/>
      <c r="BR273" s="233"/>
      <c r="BS273" s="233"/>
    </row>
    <row r="274" ht="20.25" customHeight="1">
      <c r="A274" s="227"/>
      <c r="B274" s="227"/>
      <c r="C274" s="227"/>
      <c r="D274" s="233"/>
      <c r="E274" s="233"/>
      <c r="F274" s="233"/>
      <c r="G274" s="233"/>
      <c r="H274" s="233"/>
      <c r="I274" s="229"/>
      <c r="J274" s="229"/>
      <c r="K274" s="233"/>
      <c r="L274" s="233"/>
      <c r="M274" s="233"/>
      <c r="N274" s="233"/>
      <c r="O274" s="233"/>
      <c r="P274" s="233"/>
      <c r="Q274" s="229"/>
      <c r="R274" s="233"/>
      <c r="S274" s="233"/>
      <c r="T274" s="233"/>
      <c r="U274" s="240"/>
      <c r="V274" s="240"/>
      <c r="W274" s="233"/>
      <c r="X274" s="233"/>
      <c r="Y274" s="233"/>
      <c r="Z274" s="239"/>
      <c r="AA274" s="233"/>
      <c r="AB274" s="233"/>
      <c r="AC274" s="233"/>
      <c r="AD274" s="233"/>
      <c r="AE274" s="233"/>
      <c r="AF274" s="233"/>
      <c r="AG274" s="233"/>
      <c r="AH274" s="233"/>
      <c r="AI274" s="233"/>
      <c r="AJ274" s="233"/>
      <c r="AK274" s="233"/>
      <c r="AL274" s="233"/>
      <c r="AM274" s="233"/>
      <c r="AN274" s="233"/>
      <c r="AO274" s="233"/>
      <c r="AP274" s="233"/>
      <c r="AQ274" s="233"/>
      <c r="AR274" s="233"/>
      <c r="AS274" s="233"/>
      <c r="AT274" s="233"/>
      <c r="AU274" s="233"/>
      <c r="AV274" s="229"/>
      <c r="AW274" s="229"/>
      <c r="AX274" s="229"/>
      <c r="AY274" s="229"/>
      <c r="AZ274" s="233"/>
      <c r="BA274" s="227"/>
      <c r="BB274" s="233"/>
      <c r="BC274" s="233"/>
      <c r="BD274" s="233"/>
      <c r="BE274" s="233"/>
      <c r="BF274" s="233"/>
      <c r="BG274" s="233"/>
      <c r="BH274" s="233"/>
      <c r="BI274" s="233"/>
      <c r="BJ274" s="233"/>
      <c r="BK274" s="233"/>
      <c r="BL274" s="233"/>
      <c r="BM274" s="233"/>
      <c r="BN274" s="233"/>
      <c r="BO274" s="233"/>
      <c r="BP274" s="233"/>
      <c r="BQ274" s="233"/>
      <c r="BR274" s="233"/>
      <c r="BS274" s="233"/>
    </row>
    <row r="275" ht="20.25" customHeight="1">
      <c r="A275" s="227"/>
      <c r="B275" s="227"/>
      <c r="C275" s="227"/>
      <c r="D275" s="233"/>
      <c r="E275" s="233"/>
      <c r="F275" s="233"/>
      <c r="G275" s="233"/>
      <c r="H275" s="233"/>
      <c r="I275" s="229"/>
      <c r="J275" s="229"/>
      <c r="K275" s="233"/>
      <c r="L275" s="233"/>
      <c r="M275" s="233"/>
      <c r="N275" s="233"/>
      <c r="O275" s="233"/>
      <c r="P275" s="233"/>
      <c r="Q275" s="229"/>
      <c r="R275" s="233"/>
      <c r="S275" s="233"/>
      <c r="T275" s="233"/>
      <c r="U275" s="240"/>
      <c r="V275" s="240"/>
      <c r="W275" s="233"/>
      <c r="X275" s="233"/>
      <c r="Y275" s="233"/>
      <c r="Z275" s="239"/>
      <c r="AA275" s="233"/>
      <c r="AB275" s="233"/>
      <c r="AC275" s="233"/>
      <c r="AD275" s="233"/>
      <c r="AE275" s="233"/>
      <c r="AF275" s="233"/>
      <c r="AG275" s="233"/>
      <c r="AH275" s="233"/>
      <c r="AI275" s="233"/>
      <c r="AJ275" s="233"/>
      <c r="AK275" s="233"/>
      <c r="AL275" s="233"/>
      <c r="AM275" s="233"/>
      <c r="AN275" s="233"/>
      <c r="AO275" s="233"/>
      <c r="AP275" s="233"/>
      <c r="AQ275" s="233"/>
      <c r="AR275" s="233"/>
      <c r="AS275" s="233"/>
      <c r="AT275" s="233"/>
      <c r="AU275" s="233"/>
      <c r="AV275" s="229"/>
      <c r="AW275" s="229"/>
      <c r="AX275" s="229"/>
      <c r="AY275" s="229"/>
      <c r="AZ275" s="233"/>
      <c r="BA275" s="227"/>
      <c r="BB275" s="233"/>
      <c r="BC275" s="233"/>
      <c r="BD275" s="233"/>
      <c r="BE275" s="233"/>
      <c r="BF275" s="233"/>
      <c r="BG275" s="233"/>
      <c r="BH275" s="233"/>
      <c r="BI275" s="233"/>
      <c r="BJ275" s="233"/>
      <c r="BK275" s="233"/>
      <c r="BL275" s="233"/>
      <c r="BM275" s="233"/>
      <c r="BN275" s="233"/>
      <c r="BO275" s="233"/>
      <c r="BP275" s="233"/>
      <c r="BQ275" s="233"/>
      <c r="BR275" s="233"/>
      <c r="BS275" s="233"/>
    </row>
    <row r="276" ht="20.25" customHeight="1">
      <c r="A276" s="227"/>
      <c r="B276" s="227"/>
      <c r="C276" s="227"/>
      <c r="D276" s="233"/>
      <c r="E276" s="233"/>
      <c r="F276" s="233"/>
      <c r="G276" s="233"/>
      <c r="H276" s="233"/>
      <c r="I276" s="229"/>
      <c r="J276" s="229"/>
      <c r="K276" s="233"/>
      <c r="L276" s="233"/>
      <c r="M276" s="233"/>
      <c r="N276" s="233"/>
      <c r="O276" s="233"/>
      <c r="P276" s="233"/>
      <c r="Q276" s="229"/>
      <c r="R276" s="233"/>
      <c r="S276" s="233"/>
      <c r="T276" s="233"/>
      <c r="U276" s="240"/>
      <c r="V276" s="240"/>
      <c r="W276" s="233"/>
      <c r="X276" s="233"/>
      <c r="Y276" s="233"/>
      <c r="Z276" s="239"/>
      <c r="AA276" s="233"/>
      <c r="AB276" s="233"/>
      <c r="AC276" s="233"/>
      <c r="AD276" s="233"/>
      <c r="AE276" s="233"/>
      <c r="AF276" s="233"/>
      <c r="AG276" s="233"/>
      <c r="AH276" s="233"/>
      <c r="AI276" s="233"/>
      <c r="AJ276" s="233"/>
      <c r="AK276" s="233"/>
      <c r="AL276" s="233"/>
      <c r="AM276" s="233"/>
      <c r="AN276" s="233"/>
      <c r="AO276" s="233"/>
      <c r="AP276" s="233"/>
      <c r="AQ276" s="233"/>
      <c r="AR276" s="233"/>
      <c r="AS276" s="233"/>
      <c r="AT276" s="233"/>
      <c r="AU276" s="233"/>
      <c r="AV276" s="229"/>
      <c r="AW276" s="229"/>
      <c r="AX276" s="229"/>
      <c r="AY276" s="229"/>
      <c r="AZ276" s="233"/>
      <c r="BA276" s="227"/>
      <c r="BB276" s="233"/>
      <c r="BC276" s="233"/>
      <c r="BD276" s="233"/>
      <c r="BE276" s="233"/>
      <c r="BF276" s="233"/>
      <c r="BG276" s="233"/>
      <c r="BH276" s="233"/>
      <c r="BI276" s="233"/>
      <c r="BJ276" s="233"/>
      <c r="BK276" s="233"/>
      <c r="BL276" s="233"/>
      <c r="BM276" s="233"/>
      <c r="BN276" s="233"/>
      <c r="BO276" s="233"/>
      <c r="BP276" s="233"/>
      <c r="BQ276" s="233"/>
      <c r="BR276" s="233"/>
      <c r="BS276" s="233"/>
    </row>
    <row r="277" ht="20.25" customHeight="1">
      <c r="A277" s="227"/>
      <c r="B277" s="227"/>
      <c r="C277" s="227"/>
      <c r="D277" s="233"/>
      <c r="E277" s="233"/>
      <c r="F277" s="233"/>
      <c r="G277" s="233"/>
      <c r="H277" s="233"/>
      <c r="I277" s="229"/>
      <c r="J277" s="229"/>
      <c r="K277" s="233"/>
      <c r="L277" s="233"/>
      <c r="M277" s="233"/>
      <c r="N277" s="233"/>
      <c r="O277" s="233"/>
      <c r="P277" s="233"/>
      <c r="Q277" s="229"/>
      <c r="R277" s="233"/>
      <c r="S277" s="233"/>
      <c r="T277" s="233"/>
      <c r="U277" s="240"/>
      <c r="V277" s="240"/>
      <c r="W277" s="233"/>
      <c r="X277" s="233"/>
      <c r="Y277" s="233"/>
      <c r="Z277" s="239"/>
      <c r="AA277" s="233"/>
      <c r="AB277" s="233"/>
      <c r="AC277" s="233"/>
      <c r="AD277" s="233"/>
      <c r="AE277" s="233"/>
      <c r="AF277" s="233"/>
      <c r="AG277" s="233"/>
      <c r="AH277" s="233"/>
      <c r="AI277" s="233"/>
      <c r="AJ277" s="233"/>
      <c r="AK277" s="233"/>
      <c r="AL277" s="233"/>
      <c r="AM277" s="233"/>
      <c r="AN277" s="233"/>
      <c r="AO277" s="233"/>
      <c r="AP277" s="233"/>
      <c r="AQ277" s="233"/>
      <c r="AR277" s="233"/>
      <c r="AS277" s="233"/>
      <c r="AT277" s="233"/>
      <c r="AU277" s="233"/>
      <c r="AV277" s="229"/>
      <c r="AW277" s="229"/>
      <c r="AX277" s="229"/>
      <c r="AY277" s="229"/>
      <c r="AZ277" s="233"/>
      <c r="BA277" s="227"/>
      <c r="BB277" s="233"/>
      <c r="BC277" s="233"/>
      <c r="BD277" s="233"/>
      <c r="BE277" s="233"/>
      <c r="BF277" s="233"/>
      <c r="BG277" s="233"/>
      <c r="BH277" s="233"/>
      <c r="BI277" s="233"/>
      <c r="BJ277" s="233"/>
      <c r="BK277" s="233"/>
      <c r="BL277" s="233"/>
      <c r="BM277" s="233"/>
      <c r="BN277" s="233"/>
      <c r="BO277" s="233"/>
      <c r="BP277" s="233"/>
      <c r="BQ277" s="233"/>
      <c r="BR277" s="233"/>
      <c r="BS277" s="233"/>
    </row>
    <row r="278" ht="20.25" customHeight="1">
      <c r="A278" s="227"/>
      <c r="B278" s="227"/>
      <c r="C278" s="227"/>
      <c r="D278" s="233"/>
      <c r="E278" s="233"/>
      <c r="F278" s="233"/>
      <c r="G278" s="233"/>
      <c r="H278" s="233"/>
      <c r="I278" s="229"/>
      <c r="J278" s="229"/>
      <c r="K278" s="233"/>
      <c r="L278" s="233"/>
      <c r="M278" s="233"/>
      <c r="N278" s="233"/>
      <c r="O278" s="233"/>
      <c r="P278" s="233"/>
      <c r="Q278" s="229"/>
      <c r="R278" s="233"/>
      <c r="S278" s="233"/>
      <c r="T278" s="233"/>
      <c r="U278" s="240"/>
      <c r="V278" s="240"/>
      <c r="W278" s="233"/>
      <c r="X278" s="233"/>
      <c r="Y278" s="233"/>
      <c r="Z278" s="239"/>
      <c r="AA278" s="233"/>
      <c r="AB278" s="233"/>
      <c r="AC278" s="233"/>
      <c r="AD278" s="233"/>
      <c r="AE278" s="233"/>
      <c r="AF278" s="233"/>
      <c r="AG278" s="233"/>
      <c r="AH278" s="233"/>
      <c r="AI278" s="233"/>
      <c r="AJ278" s="233"/>
      <c r="AK278" s="233"/>
      <c r="AL278" s="233"/>
      <c r="AM278" s="233"/>
      <c r="AN278" s="233"/>
      <c r="AO278" s="233"/>
      <c r="AP278" s="233"/>
      <c r="AQ278" s="233"/>
      <c r="AR278" s="233"/>
      <c r="AS278" s="233"/>
      <c r="AT278" s="233"/>
      <c r="AU278" s="233"/>
      <c r="AV278" s="229"/>
      <c r="AW278" s="229"/>
      <c r="AX278" s="229"/>
      <c r="AY278" s="229"/>
      <c r="AZ278" s="233"/>
      <c r="BA278" s="227"/>
      <c r="BB278" s="233"/>
      <c r="BC278" s="233"/>
      <c r="BD278" s="233"/>
      <c r="BE278" s="233"/>
      <c r="BF278" s="233"/>
      <c r="BG278" s="233"/>
      <c r="BH278" s="233"/>
      <c r="BI278" s="233"/>
      <c r="BJ278" s="233"/>
      <c r="BK278" s="233"/>
      <c r="BL278" s="233"/>
      <c r="BM278" s="233"/>
      <c r="BN278" s="233"/>
      <c r="BO278" s="233"/>
      <c r="BP278" s="233"/>
      <c r="BQ278" s="233"/>
      <c r="BR278" s="233"/>
      <c r="BS278" s="233"/>
    </row>
    <row r="279" ht="20.25" customHeight="1">
      <c r="A279" s="227"/>
      <c r="B279" s="227"/>
      <c r="C279" s="227"/>
      <c r="D279" s="233"/>
      <c r="E279" s="233"/>
      <c r="F279" s="233"/>
      <c r="G279" s="233"/>
      <c r="H279" s="233"/>
      <c r="I279" s="229"/>
      <c r="J279" s="229"/>
      <c r="K279" s="233"/>
      <c r="L279" s="233"/>
      <c r="M279" s="233"/>
      <c r="N279" s="233"/>
      <c r="O279" s="233"/>
      <c r="P279" s="233"/>
      <c r="Q279" s="229"/>
      <c r="R279" s="233"/>
      <c r="S279" s="233"/>
      <c r="T279" s="233"/>
      <c r="U279" s="240"/>
      <c r="V279" s="240"/>
      <c r="W279" s="233"/>
      <c r="X279" s="233"/>
      <c r="Y279" s="233"/>
      <c r="Z279" s="239"/>
      <c r="AA279" s="233"/>
      <c r="AB279" s="233"/>
      <c r="AC279" s="233"/>
      <c r="AD279" s="233"/>
      <c r="AE279" s="233"/>
      <c r="AF279" s="233"/>
      <c r="AG279" s="233"/>
      <c r="AH279" s="233"/>
      <c r="AI279" s="233"/>
      <c r="AJ279" s="233"/>
      <c r="AK279" s="233"/>
      <c r="AL279" s="233"/>
      <c r="AM279" s="233"/>
      <c r="AN279" s="233"/>
      <c r="AO279" s="233"/>
      <c r="AP279" s="233"/>
      <c r="AQ279" s="233"/>
      <c r="AR279" s="233"/>
      <c r="AS279" s="233"/>
      <c r="AT279" s="233"/>
      <c r="AU279" s="233"/>
      <c r="AV279" s="229"/>
      <c r="AW279" s="229"/>
      <c r="AX279" s="229"/>
      <c r="AY279" s="229"/>
      <c r="AZ279" s="233"/>
      <c r="BA279" s="227"/>
      <c r="BB279" s="233"/>
      <c r="BC279" s="233"/>
      <c r="BD279" s="233"/>
      <c r="BE279" s="233"/>
      <c r="BF279" s="233"/>
      <c r="BG279" s="233"/>
      <c r="BH279" s="233"/>
      <c r="BI279" s="233"/>
      <c r="BJ279" s="233"/>
      <c r="BK279" s="233"/>
      <c r="BL279" s="233"/>
      <c r="BM279" s="233"/>
      <c r="BN279" s="233"/>
      <c r="BO279" s="233"/>
      <c r="BP279" s="233"/>
      <c r="BQ279" s="233"/>
      <c r="BR279" s="233"/>
      <c r="BS279" s="233"/>
    </row>
    <row r="280" ht="20.25" customHeight="1">
      <c r="A280" s="227"/>
      <c r="B280" s="227"/>
      <c r="C280" s="227"/>
      <c r="D280" s="233"/>
      <c r="E280" s="233"/>
      <c r="F280" s="233"/>
      <c r="G280" s="233"/>
      <c r="H280" s="233"/>
      <c r="I280" s="229"/>
      <c r="J280" s="229"/>
      <c r="K280" s="233"/>
      <c r="L280" s="233"/>
      <c r="M280" s="233"/>
      <c r="N280" s="233"/>
      <c r="O280" s="233"/>
      <c r="P280" s="233"/>
      <c r="Q280" s="229"/>
      <c r="R280" s="233"/>
      <c r="S280" s="233"/>
      <c r="T280" s="233"/>
      <c r="U280" s="240"/>
      <c r="V280" s="240"/>
      <c r="W280" s="233"/>
      <c r="X280" s="233"/>
      <c r="Y280" s="233"/>
      <c r="Z280" s="239"/>
      <c r="AA280" s="233"/>
      <c r="AB280" s="233"/>
      <c r="AC280" s="233"/>
      <c r="AD280" s="233"/>
      <c r="AE280" s="233"/>
      <c r="AF280" s="233"/>
      <c r="AG280" s="233"/>
      <c r="AH280" s="233"/>
      <c r="AI280" s="233"/>
      <c r="AJ280" s="233"/>
      <c r="AK280" s="233"/>
      <c r="AL280" s="233"/>
      <c r="AM280" s="233"/>
      <c r="AN280" s="233"/>
      <c r="AO280" s="233"/>
      <c r="AP280" s="233"/>
      <c r="AQ280" s="233"/>
      <c r="AR280" s="233"/>
      <c r="AS280" s="233"/>
      <c r="AT280" s="233"/>
      <c r="AU280" s="233"/>
      <c r="AV280" s="229"/>
      <c r="AW280" s="229"/>
      <c r="AX280" s="229"/>
      <c r="AY280" s="229"/>
      <c r="AZ280" s="233"/>
      <c r="BA280" s="227"/>
      <c r="BB280" s="233"/>
      <c r="BC280" s="233"/>
      <c r="BD280" s="233"/>
      <c r="BE280" s="233"/>
      <c r="BF280" s="233"/>
      <c r="BG280" s="233"/>
      <c r="BH280" s="233"/>
      <c r="BI280" s="233"/>
      <c r="BJ280" s="233"/>
      <c r="BK280" s="233"/>
      <c r="BL280" s="233"/>
      <c r="BM280" s="233"/>
      <c r="BN280" s="233"/>
      <c r="BO280" s="233"/>
      <c r="BP280" s="233"/>
      <c r="BQ280" s="233"/>
      <c r="BR280" s="233"/>
      <c r="BS280" s="233"/>
    </row>
    <row r="281" ht="20.25" customHeight="1">
      <c r="A281" s="227"/>
      <c r="B281" s="227"/>
      <c r="C281" s="227"/>
      <c r="D281" s="233"/>
      <c r="E281" s="233"/>
      <c r="F281" s="233"/>
      <c r="G281" s="233"/>
      <c r="H281" s="233"/>
      <c r="I281" s="229"/>
      <c r="J281" s="229"/>
      <c r="K281" s="233"/>
      <c r="L281" s="233"/>
      <c r="M281" s="233"/>
      <c r="N281" s="233"/>
      <c r="O281" s="233"/>
      <c r="P281" s="233"/>
      <c r="Q281" s="229"/>
      <c r="R281" s="233"/>
      <c r="S281" s="233"/>
      <c r="T281" s="233"/>
      <c r="U281" s="240"/>
      <c r="V281" s="240"/>
      <c r="W281" s="233"/>
      <c r="X281" s="233"/>
      <c r="Y281" s="233"/>
      <c r="Z281" s="239"/>
      <c r="AA281" s="233"/>
      <c r="AB281" s="233"/>
      <c r="AC281" s="233"/>
      <c r="AD281" s="233"/>
      <c r="AE281" s="233"/>
      <c r="AF281" s="233"/>
      <c r="AG281" s="233"/>
      <c r="AH281" s="233"/>
      <c r="AI281" s="233"/>
      <c r="AJ281" s="233"/>
      <c r="AK281" s="233"/>
      <c r="AL281" s="233"/>
      <c r="AM281" s="233"/>
      <c r="AN281" s="233"/>
      <c r="AO281" s="233"/>
      <c r="AP281" s="233"/>
      <c r="AQ281" s="233"/>
      <c r="AR281" s="233"/>
      <c r="AS281" s="233"/>
      <c r="AT281" s="233"/>
      <c r="AU281" s="233"/>
      <c r="AV281" s="229"/>
      <c r="AW281" s="229"/>
      <c r="AX281" s="229"/>
      <c r="AY281" s="229"/>
      <c r="AZ281" s="233"/>
      <c r="BA281" s="227"/>
      <c r="BB281" s="233"/>
      <c r="BC281" s="233"/>
      <c r="BD281" s="233"/>
      <c r="BE281" s="233"/>
      <c r="BF281" s="233"/>
      <c r="BG281" s="233"/>
      <c r="BH281" s="233"/>
      <c r="BI281" s="233"/>
      <c r="BJ281" s="233"/>
      <c r="BK281" s="233"/>
      <c r="BL281" s="233"/>
      <c r="BM281" s="233"/>
      <c r="BN281" s="233"/>
      <c r="BO281" s="233"/>
      <c r="BP281" s="233"/>
      <c r="BQ281" s="233"/>
      <c r="BR281" s="233"/>
      <c r="BS281" s="233"/>
    </row>
    <row r="282" ht="20.25" customHeight="1">
      <c r="A282" s="227"/>
      <c r="B282" s="227"/>
      <c r="C282" s="227"/>
      <c r="D282" s="233"/>
      <c r="E282" s="233"/>
      <c r="F282" s="233"/>
      <c r="G282" s="233"/>
      <c r="H282" s="233"/>
      <c r="I282" s="229"/>
      <c r="J282" s="229"/>
      <c r="K282" s="233"/>
      <c r="L282" s="233"/>
      <c r="M282" s="233"/>
      <c r="N282" s="233"/>
      <c r="O282" s="233"/>
      <c r="P282" s="233"/>
      <c r="Q282" s="229"/>
      <c r="R282" s="233"/>
      <c r="S282" s="233"/>
      <c r="T282" s="233"/>
      <c r="U282" s="240"/>
      <c r="V282" s="240"/>
      <c r="W282" s="233"/>
      <c r="X282" s="233"/>
      <c r="Y282" s="233"/>
      <c r="Z282" s="239"/>
      <c r="AA282" s="233"/>
      <c r="AB282" s="233"/>
      <c r="AC282" s="233"/>
      <c r="AD282" s="233"/>
      <c r="AE282" s="233"/>
      <c r="AF282" s="233"/>
      <c r="AG282" s="233"/>
      <c r="AH282" s="233"/>
      <c r="AI282" s="233"/>
      <c r="AJ282" s="233"/>
      <c r="AK282" s="233"/>
      <c r="AL282" s="233"/>
      <c r="AM282" s="233"/>
      <c r="AN282" s="233"/>
      <c r="AO282" s="233"/>
      <c r="AP282" s="233"/>
      <c r="AQ282" s="233"/>
      <c r="AR282" s="233"/>
      <c r="AS282" s="233"/>
      <c r="AT282" s="233"/>
      <c r="AU282" s="233"/>
      <c r="AV282" s="229"/>
      <c r="AW282" s="229"/>
      <c r="AX282" s="229"/>
      <c r="AY282" s="229"/>
      <c r="AZ282" s="233"/>
      <c r="BA282" s="227"/>
      <c r="BB282" s="233"/>
      <c r="BC282" s="233"/>
      <c r="BD282" s="233"/>
      <c r="BE282" s="233"/>
      <c r="BF282" s="233"/>
      <c r="BG282" s="233"/>
      <c r="BH282" s="233"/>
      <c r="BI282" s="233"/>
      <c r="BJ282" s="233"/>
      <c r="BK282" s="233"/>
      <c r="BL282" s="233"/>
      <c r="BM282" s="233"/>
      <c r="BN282" s="233"/>
      <c r="BO282" s="233"/>
      <c r="BP282" s="233"/>
      <c r="BQ282" s="233"/>
      <c r="BR282" s="233"/>
      <c r="BS282" s="233"/>
    </row>
    <row r="283" ht="20.25" customHeight="1">
      <c r="A283" s="227"/>
      <c r="B283" s="227"/>
      <c r="C283" s="227"/>
      <c r="D283" s="233"/>
      <c r="E283" s="233"/>
      <c r="F283" s="233"/>
      <c r="G283" s="233"/>
      <c r="H283" s="233"/>
      <c r="I283" s="229"/>
      <c r="J283" s="229"/>
      <c r="K283" s="233"/>
      <c r="L283" s="233"/>
      <c r="M283" s="233"/>
      <c r="N283" s="233"/>
      <c r="O283" s="233"/>
      <c r="P283" s="233"/>
      <c r="Q283" s="229"/>
      <c r="R283" s="233"/>
      <c r="S283" s="233"/>
      <c r="T283" s="233"/>
      <c r="U283" s="240"/>
      <c r="V283" s="240"/>
      <c r="W283" s="233"/>
      <c r="X283" s="233"/>
      <c r="Y283" s="233"/>
      <c r="Z283" s="239"/>
      <c r="AA283" s="233"/>
      <c r="AB283" s="233"/>
      <c r="AC283" s="233"/>
      <c r="AD283" s="233"/>
      <c r="AE283" s="233"/>
      <c r="AF283" s="233"/>
      <c r="AG283" s="233"/>
      <c r="AH283" s="233"/>
      <c r="AI283" s="233"/>
      <c r="AJ283" s="233"/>
      <c r="AK283" s="233"/>
      <c r="AL283" s="233"/>
      <c r="AM283" s="233"/>
      <c r="AN283" s="233"/>
      <c r="AO283" s="233"/>
      <c r="AP283" s="233"/>
      <c r="AQ283" s="233"/>
      <c r="AR283" s="233"/>
      <c r="AS283" s="233"/>
      <c r="AT283" s="233"/>
      <c r="AU283" s="233"/>
      <c r="AV283" s="229"/>
      <c r="AW283" s="229"/>
      <c r="AX283" s="229"/>
      <c r="AY283" s="229"/>
      <c r="AZ283" s="233"/>
      <c r="BA283" s="227"/>
      <c r="BB283" s="233"/>
      <c r="BC283" s="233"/>
      <c r="BD283" s="233"/>
      <c r="BE283" s="233"/>
      <c r="BF283" s="233"/>
      <c r="BG283" s="233"/>
      <c r="BH283" s="233"/>
      <c r="BI283" s="233"/>
      <c r="BJ283" s="233"/>
      <c r="BK283" s="233"/>
      <c r="BL283" s="233"/>
      <c r="BM283" s="233"/>
      <c r="BN283" s="233"/>
      <c r="BO283" s="233"/>
      <c r="BP283" s="233"/>
      <c r="BQ283" s="233"/>
      <c r="BR283" s="233"/>
      <c r="BS283" s="233"/>
    </row>
    <row r="284" ht="20.25" customHeight="1">
      <c r="A284" s="227"/>
      <c r="B284" s="227"/>
      <c r="C284" s="227"/>
      <c r="D284" s="233"/>
      <c r="E284" s="233"/>
      <c r="F284" s="233"/>
      <c r="G284" s="233"/>
      <c r="H284" s="233"/>
      <c r="I284" s="229"/>
      <c r="J284" s="229"/>
      <c r="K284" s="233"/>
      <c r="L284" s="233"/>
      <c r="M284" s="233"/>
      <c r="N284" s="233"/>
      <c r="O284" s="233"/>
      <c r="P284" s="233"/>
      <c r="Q284" s="229"/>
      <c r="R284" s="233"/>
      <c r="S284" s="233"/>
      <c r="T284" s="233"/>
      <c r="U284" s="240"/>
      <c r="V284" s="240"/>
      <c r="W284" s="233"/>
      <c r="X284" s="233"/>
      <c r="Y284" s="233"/>
      <c r="Z284" s="239"/>
      <c r="AA284" s="233"/>
      <c r="AB284" s="233"/>
      <c r="AC284" s="233"/>
      <c r="AD284" s="233"/>
      <c r="AE284" s="233"/>
      <c r="AF284" s="233"/>
      <c r="AG284" s="233"/>
      <c r="AH284" s="233"/>
      <c r="AI284" s="233"/>
      <c r="AJ284" s="233"/>
      <c r="AK284" s="233"/>
      <c r="AL284" s="233"/>
      <c r="AM284" s="233"/>
      <c r="AN284" s="233"/>
      <c r="AO284" s="233"/>
      <c r="AP284" s="233"/>
      <c r="AQ284" s="233"/>
      <c r="AR284" s="233"/>
      <c r="AS284" s="233"/>
      <c r="AT284" s="233"/>
      <c r="AU284" s="233"/>
      <c r="AV284" s="229"/>
      <c r="AW284" s="229"/>
      <c r="AX284" s="229"/>
      <c r="AY284" s="229"/>
      <c r="AZ284" s="233"/>
      <c r="BA284" s="227"/>
      <c r="BB284" s="233"/>
      <c r="BC284" s="233"/>
      <c r="BD284" s="233"/>
      <c r="BE284" s="233"/>
      <c r="BF284" s="233"/>
      <c r="BG284" s="233"/>
      <c r="BH284" s="233"/>
      <c r="BI284" s="233"/>
      <c r="BJ284" s="233"/>
      <c r="BK284" s="233"/>
      <c r="BL284" s="233"/>
      <c r="BM284" s="233"/>
      <c r="BN284" s="233"/>
      <c r="BO284" s="233"/>
      <c r="BP284" s="233"/>
      <c r="BQ284" s="233"/>
      <c r="BR284" s="233"/>
      <c r="BS284" s="233"/>
    </row>
    <row r="285" ht="20.25" customHeight="1">
      <c r="A285" s="227"/>
      <c r="B285" s="227"/>
      <c r="C285" s="227"/>
      <c r="D285" s="233"/>
      <c r="E285" s="233"/>
      <c r="F285" s="233"/>
      <c r="G285" s="233"/>
      <c r="H285" s="233"/>
      <c r="I285" s="229"/>
      <c r="J285" s="229"/>
      <c r="K285" s="233"/>
      <c r="L285" s="233"/>
      <c r="M285" s="233"/>
      <c r="N285" s="233"/>
      <c r="O285" s="233"/>
      <c r="P285" s="233"/>
      <c r="Q285" s="229"/>
      <c r="R285" s="233"/>
      <c r="S285" s="233"/>
      <c r="T285" s="233"/>
      <c r="U285" s="240"/>
      <c r="V285" s="240"/>
      <c r="W285" s="233"/>
      <c r="X285" s="233"/>
      <c r="Y285" s="233"/>
      <c r="Z285" s="239"/>
      <c r="AA285" s="233"/>
      <c r="AB285" s="233"/>
      <c r="AC285" s="233"/>
      <c r="AD285" s="233"/>
      <c r="AE285" s="233"/>
      <c r="AF285" s="233"/>
      <c r="AG285" s="233"/>
      <c r="AH285" s="233"/>
      <c r="AI285" s="233"/>
      <c r="AJ285" s="233"/>
      <c r="AK285" s="233"/>
      <c r="AL285" s="233"/>
      <c r="AM285" s="233"/>
      <c r="AN285" s="233"/>
      <c r="AO285" s="233"/>
      <c r="AP285" s="233"/>
      <c r="AQ285" s="233"/>
      <c r="AR285" s="233"/>
      <c r="AS285" s="233"/>
      <c r="AT285" s="233"/>
      <c r="AU285" s="233"/>
      <c r="AV285" s="229"/>
      <c r="AW285" s="229"/>
      <c r="AX285" s="229"/>
      <c r="AY285" s="229"/>
      <c r="AZ285" s="233"/>
      <c r="BA285" s="227"/>
      <c r="BB285" s="233"/>
      <c r="BC285" s="233"/>
      <c r="BD285" s="233"/>
      <c r="BE285" s="233"/>
      <c r="BF285" s="233"/>
      <c r="BG285" s="233"/>
      <c r="BH285" s="233"/>
      <c r="BI285" s="233"/>
      <c r="BJ285" s="233"/>
      <c r="BK285" s="233"/>
      <c r="BL285" s="233"/>
      <c r="BM285" s="233"/>
      <c r="BN285" s="233"/>
      <c r="BO285" s="233"/>
      <c r="BP285" s="233"/>
      <c r="BQ285" s="233"/>
      <c r="BR285" s="233"/>
      <c r="BS285" s="233"/>
    </row>
    <row r="286" ht="20.25" customHeight="1">
      <c r="A286" s="227"/>
      <c r="B286" s="227"/>
      <c r="C286" s="227"/>
      <c r="D286" s="233"/>
      <c r="E286" s="233"/>
      <c r="F286" s="233"/>
      <c r="G286" s="233"/>
      <c r="H286" s="233"/>
      <c r="I286" s="229"/>
      <c r="J286" s="229"/>
      <c r="K286" s="233"/>
      <c r="L286" s="233"/>
      <c r="M286" s="233"/>
      <c r="N286" s="233"/>
      <c r="O286" s="233"/>
      <c r="P286" s="233"/>
      <c r="Q286" s="229"/>
      <c r="R286" s="233"/>
      <c r="S286" s="233"/>
      <c r="T286" s="233"/>
      <c r="U286" s="240"/>
      <c r="V286" s="240"/>
      <c r="W286" s="233"/>
      <c r="X286" s="233"/>
      <c r="Y286" s="233"/>
      <c r="Z286" s="239"/>
      <c r="AA286" s="233"/>
      <c r="AB286" s="233"/>
      <c r="AC286" s="233"/>
      <c r="AD286" s="233"/>
      <c r="AE286" s="233"/>
      <c r="AF286" s="233"/>
      <c r="AG286" s="233"/>
      <c r="AH286" s="233"/>
      <c r="AI286" s="233"/>
      <c r="AJ286" s="233"/>
      <c r="AK286" s="233"/>
      <c r="AL286" s="233"/>
      <c r="AM286" s="233"/>
      <c r="AN286" s="233"/>
      <c r="AO286" s="233"/>
      <c r="AP286" s="233"/>
      <c r="AQ286" s="233"/>
      <c r="AR286" s="233"/>
      <c r="AS286" s="233"/>
      <c r="AT286" s="233"/>
      <c r="AU286" s="233"/>
      <c r="AV286" s="229"/>
      <c r="AW286" s="229"/>
      <c r="AX286" s="229"/>
      <c r="AY286" s="229"/>
      <c r="AZ286" s="233"/>
      <c r="BA286" s="227"/>
      <c r="BB286" s="233"/>
      <c r="BC286" s="233"/>
      <c r="BD286" s="233"/>
      <c r="BE286" s="233"/>
      <c r="BF286" s="233"/>
      <c r="BG286" s="233"/>
      <c r="BH286" s="233"/>
      <c r="BI286" s="233"/>
      <c r="BJ286" s="233"/>
      <c r="BK286" s="233"/>
      <c r="BL286" s="233"/>
      <c r="BM286" s="233"/>
      <c r="BN286" s="233"/>
      <c r="BO286" s="233"/>
      <c r="BP286" s="233"/>
      <c r="BQ286" s="233"/>
      <c r="BR286" s="233"/>
      <c r="BS286" s="233"/>
    </row>
    <row r="287" ht="20.25" customHeight="1">
      <c r="A287" s="227"/>
      <c r="B287" s="227"/>
      <c r="C287" s="227"/>
      <c r="D287" s="233"/>
      <c r="E287" s="233"/>
      <c r="F287" s="233"/>
      <c r="G287" s="233"/>
      <c r="H287" s="233"/>
      <c r="I287" s="229"/>
      <c r="J287" s="229"/>
      <c r="K287" s="233"/>
      <c r="L287" s="233"/>
      <c r="M287" s="233"/>
      <c r="N287" s="233"/>
      <c r="O287" s="233"/>
      <c r="P287" s="233"/>
      <c r="Q287" s="229"/>
      <c r="R287" s="233"/>
      <c r="S287" s="233"/>
      <c r="T287" s="233"/>
      <c r="U287" s="240"/>
      <c r="V287" s="240"/>
      <c r="W287" s="233"/>
      <c r="X287" s="233"/>
      <c r="Y287" s="233"/>
      <c r="Z287" s="239"/>
      <c r="AA287" s="233"/>
      <c r="AB287" s="233"/>
      <c r="AC287" s="233"/>
      <c r="AD287" s="233"/>
      <c r="AE287" s="233"/>
      <c r="AF287" s="233"/>
      <c r="AG287" s="233"/>
      <c r="AH287" s="233"/>
      <c r="AI287" s="233"/>
      <c r="AJ287" s="233"/>
      <c r="AK287" s="233"/>
      <c r="AL287" s="233"/>
      <c r="AM287" s="233"/>
      <c r="AN287" s="233"/>
      <c r="AO287" s="233"/>
      <c r="AP287" s="233"/>
      <c r="AQ287" s="233"/>
      <c r="AR287" s="233"/>
      <c r="AS287" s="233"/>
      <c r="AT287" s="233"/>
      <c r="AU287" s="233"/>
      <c r="AV287" s="229"/>
      <c r="AW287" s="229"/>
      <c r="AX287" s="229"/>
      <c r="AY287" s="229"/>
      <c r="AZ287" s="233"/>
      <c r="BA287" s="227"/>
      <c r="BB287" s="233"/>
      <c r="BC287" s="233"/>
      <c r="BD287" s="233"/>
      <c r="BE287" s="233"/>
      <c r="BF287" s="233"/>
      <c r="BG287" s="233"/>
      <c r="BH287" s="233"/>
      <c r="BI287" s="233"/>
      <c r="BJ287" s="233"/>
      <c r="BK287" s="233"/>
      <c r="BL287" s="233"/>
      <c r="BM287" s="233"/>
      <c r="BN287" s="233"/>
      <c r="BO287" s="233"/>
      <c r="BP287" s="233"/>
      <c r="BQ287" s="233"/>
      <c r="BR287" s="233"/>
      <c r="BS287" s="233"/>
    </row>
    <row r="288" ht="20.25" customHeight="1">
      <c r="A288" s="227"/>
      <c r="B288" s="227"/>
      <c r="C288" s="227"/>
      <c r="D288" s="233"/>
      <c r="E288" s="233"/>
      <c r="F288" s="233"/>
      <c r="G288" s="233"/>
      <c r="H288" s="233"/>
      <c r="I288" s="229"/>
      <c r="J288" s="229"/>
      <c r="K288" s="233"/>
      <c r="L288" s="233"/>
      <c r="M288" s="233"/>
      <c r="N288" s="233"/>
      <c r="O288" s="233"/>
      <c r="P288" s="233"/>
      <c r="Q288" s="229"/>
      <c r="R288" s="233"/>
      <c r="S288" s="233"/>
      <c r="T288" s="233"/>
      <c r="U288" s="240"/>
      <c r="V288" s="240"/>
      <c r="W288" s="233"/>
      <c r="X288" s="233"/>
      <c r="Y288" s="233"/>
      <c r="Z288" s="239"/>
      <c r="AA288" s="233"/>
      <c r="AB288" s="233"/>
      <c r="AC288" s="233"/>
      <c r="AD288" s="233"/>
      <c r="AE288" s="233"/>
      <c r="AF288" s="233"/>
      <c r="AG288" s="233"/>
      <c r="AH288" s="233"/>
      <c r="AI288" s="233"/>
      <c r="AJ288" s="233"/>
      <c r="AK288" s="233"/>
      <c r="AL288" s="233"/>
      <c r="AM288" s="233"/>
      <c r="AN288" s="233"/>
      <c r="AO288" s="233"/>
      <c r="AP288" s="233"/>
      <c r="AQ288" s="233"/>
      <c r="AR288" s="233"/>
      <c r="AS288" s="233"/>
      <c r="AT288" s="233"/>
      <c r="AU288" s="233"/>
      <c r="AV288" s="229"/>
      <c r="AW288" s="229"/>
      <c r="AX288" s="229"/>
      <c r="AY288" s="229"/>
      <c r="AZ288" s="233"/>
      <c r="BA288" s="227"/>
      <c r="BB288" s="233"/>
      <c r="BC288" s="233"/>
      <c r="BD288" s="233"/>
      <c r="BE288" s="233"/>
      <c r="BF288" s="233"/>
      <c r="BG288" s="233"/>
      <c r="BH288" s="233"/>
      <c r="BI288" s="233"/>
      <c r="BJ288" s="233"/>
      <c r="BK288" s="233"/>
      <c r="BL288" s="233"/>
      <c r="BM288" s="233"/>
      <c r="BN288" s="233"/>
      <c r="BO288" s="233"/>
      <c r="BP288" s="233"/>
      <c r="BQ288" s="233"/>
      <c r="BR288" s="233"/>
      <c r="BS288" s="233"/>
    </row>
    <row r="289" ht="20.25" customHeight="1">
      <c r="A289" s="227"/>
      <c r="B289" s="227"/>
      <c r="C289" s="227"/>
      <c r="D289" s="233"/>
      <c r="E289" s="233"/>
      <c r="F289" s="233"/>
      <c r="G289" s="233"/>
      <c r="H289" s="233"/>
      <c r="I289" s="229"/>
      <c r="J289" s="229"/>
      <c r="K289" s="233"/>
      <c r="L289" s="233"/>
      <c r="M289" s="233"/>
      <c r="N289" s="233"/>
      <c r="O289" s="233"/>
      <c r="P289" s="233"/>
      <c r="Q289" s="229"/>
      <c r="R289" s="233"/>
      <c r="S289" s="233"/>
      <c r="T289" s="233"/>
      <c r="U289" s="240"/>
      <c r="V289" s="240"/>
      <c r="W289" s="233"/>
      <c r="X289" s="233"/>
      <c r="Y289" s="233"/>
      <c r="Z289" s="239"/>
      <c r="AA289" s="233"/>
      <c r="AB289" s="233"/>
      <c r="AC289" s="233"/>
      <c r="AD289" s="233"/>
      <c r="AE289" s="233"/>
      <c r="AF289" s="233"/>
      <c r="AG289" s="233"/>
      <c r="AH289" s="233"/>
      <c r="AI289" s="233"/>
      <c r="AJ289" s="233"/>
      <c r="AK289" s="233"/>
      <c r="AL289" s="233"/>
      <c r="AM289" s="233"/>
      <c r="AN289" s="233"/>
      <c r="AO289" s="233"/>
      <c r="AP289" s="233"/>
      <c r="AQ289" s="233"/>
      <c r="AR289" s="233"/>
      <c r="AS289" s="233"/>
      <c r="AT289" s="233"/>
      <c r="AU289" s="233"/>
      <c r="AV289" s="229"/>
      <c r="AW289" s="229"/>
      <c r="AX289" s="229"/>
      <c r="AY289" s="229"/>
      <c r="AZ289" s="233"/>
      <c r="BA289" s="227"/>
      <c r="BB289" s="233"/>
      <c r="BC289" s="233"/>
      <c r="BD289" s="233"/>
      <c r="BE289" s="233"/>
      <c r="BF289" s="233"/>
      <c r="BG289" s="233"/>
      <c r="BH289" s="233"/>
      <c r="BI289" s="233"/>
      <c r="BJ289" s="233"/>
      <c r="BK289" s="233"/>
      <c r="BL289" s="233"/>
      <c r="BM289" s="233"/>
      <c r="BN289" s="233"/>
      <c r="BO289" s="233"/>
      <c r="BP289" s="233"/>
      <c r="BQ289" s="233"/>
      <c r="BR289" s="233"/>
      <c r="BS289" s="233"/>
    </row>
    <row r="290" ht="20.25" customHeight="1">
      <c r="A290" s="227"/>
      <c r="B290" s="227"/>
      <c r="C290" s="227"/>
      <c r="D290" s="233"/>
      <c r="E290" s="233"/>
      <c r="F290" s="233"/>
      <c r="G290" s="233"/>
      <c r="H290" s="233"/>
      <c r="I290" s="229"/>
      <c r="J290" s="229"/>
      <c r="K290" s="233"/>
      <c r="L290" s="233"/>
      <c r="M290" s="233"/>
      <c r="N290" s="233"/>
      <c r="O290" s="233"/>
      <c r="P290" s="233"/>
      <c r="Q290" s="229"/>
      <c r="R290" s="233"/>
      <c r="S290" s="233"/>
      <c r="T290" s="233"/>
      <c r="U290" s="240"/>
      <c r="V290" s="240"/>
      <c r="W290" s="233"/>
      <c r="X290" s="233"/>
      <c r="Y290" s="233"/>
      <c r="Z290" s="239"/>
      <c r="AA290" s="233"/>
      <c r="AB290" s="233"/>
      <c r="AC290" s="233"/>
      <c r="AD290" s="233"/>
      <c r="AE290" s="233"/>
      <c r="AF290" s="233"/>
      <c r="AG290" s="233"/>
      <c r="AH290" s="233"/>
      <c r="AI290" s="233"/>
      <c r="AJ290" s="233"/>
      <c r="AK290" s="233"/>
      <c r="AL290" s="233"/>
      <c r="AM290" s="233"/>
      <c r="AN290" s="233"/>
      <c r="AO290" s="233"/>
      <c r="AP290" s="233"/>
      <c r="AQ290" s="233"/>
      <c r="AR290" s="233"/>
      <c r="AS290" s="233"/>
      <c r="AT290" s="233"/>
      <c r="AU290" s="233"/>
      <c r="AV290" s="229"/>
      <c r="AW290" s="229"/>
      <c r="AX290" s="229"/>
      <c r="AY290" s="229"/>
      <c r="AZ290" s="233"/>
      <c r="BA290" s="227"/>
      <c r="BB290" s="233"/>
      <c r="BC290" s="233"/>
      <c r="BD290" s="233"/>
      <c r="BE290" s="233"/>
      <c r="BF290" s="233"/>
      <c r="BG290" s="233"/>
      <c r="BH290" s="233"/>
      <c r="BI290" s="233"/>
      <c r="BJ290" s="233"/>
      <c r="BK290" s="233"/>
      <c r="BL290" s="233"/>
      <c r="BM290" s="233"/>
      <c r="BN290" s="233"/>
      <c r="BO290" s="233"/>
      <c r="BP290" s="233"/>
      <c r="BQ290" s="233"/>
      <c r="BR290" s="233"/>
      <c r="BS290" s="233"/>
    </row>
    <row r="291" ht="20.25" customHeight="1">
      <c r="A291" s="227"/>
      <c r="B291" s="227"/>
      <c r="C291" s="227"/>
      <c r="D291" s="233"/>
      <c r="E291" s="233"/>
      <c r="F291" s="233"/>
      <c r="G291" s="233"/>
      <c r="H291" s="233"/>
      <c r="I291" s="229"/>
      <c r="J291" s="229"/>
      <c r="K291" s="233"/>
      <c r="L291" s="233"/>
      <c r="M291" s="233"/>
      <c r="N291" s="233"/>
      <c r="O291" s="233"/>
      <c r="P291" s="233"/>
      <c r="Q291" s="229"/>
      <c r="R291" s="233"/>
      <c r="S291" s="233"/>
      <c r="T291" s="233"/>
      <c r="U291" s="240"/>
      <c r="V291" s="240"/>
      <c r="W291" s="233"/>
      <c r="X291" s="233"/>
      <c r="Y291" s="233"/>
      <c r="Z291" s="239"/>
      <c r="AA291" s="233"/>
      <c r="AB291" s="233"/>
      <c r="AC291" s="233"/>
      <c r="AD291" s="233"/>
      <c r="AE291" s="233"/>
      <c r="AF291" s="233"/>
      <c r="AG291" s="233"/>
      <c r="AH291" s="233"/>
      <c r="AI291" s="233"/>
      <c r="AJ291" s="233"/>
      <c r="AK291" s="233"/>
      <c r="AL291" s="233"/>
      <c r="AM291" s="233"/>
      <c r="AN291" s="233"/>
      <c r="AO291" s="233"/>
      <c r="AP291" s="233"/>
      <c r="AQ291" s="233"/>
      <c r="AR291" s="233"/>
      <c r="AS291" s="233"/>
      <c r="AT291" s="233"/>
      <c r="AU291" s="233"/>
      <c r="AV291" s="229"/>
      <c r="AW291" s="229"/>
      <c r="AX291" s="229"/>
      <c r="AY291" s="229"/>
      <c r="AZ291" s="233"/>
      <c r="BA291" s="227"/>
      <c r="BB291" s="233"/>
      <c r="BC291" s="233"/>
      <c r="BD291" s="233"/>
      <c r="BE291" s="233"/>
      <c r="BF291" s="233"/>
      <c r="BG291" s="233"/>
      <c r="BH291" s="233"/>
      <c r="BI291" s="233"/>
      <c r="BJ291" s="233"/>
      <c r="BK291" s="233"/>
      <c r="BL291" s="233"/>
      <c r="BM291" s="233"/>
      <c r="BN291" s="233"/>
      <c r="BO291" s="233"/>
      <c r="BP291" s="233"/>
      <c r="BQ291" s="233"/>
      <c r="BR291" s="233"/>
      <c r="BS291" s="233"/>
    </row>
    <row r="292" ht="20.25" customHeight="1">
      <c r="A292" s="227"/>
      <c r="B292" s="227"/>
      <c r="C292" s="227"/>
      <c r="D292" s="233"/>
      <c r="E292" s="233"/>
      <c r="F292" s="233"/>
      <c r="G292" s="233"/>
      <c r="H292" s="233"/>
      <c r="I292" s="229"/>
      <c r="J292" s="229"/>
      <c r="K292" s="233"/>
      <c r="L292" s="233"/>
      <c r="M292" s="233"/>
      <c r="N292" s="233"/>
      <c r="O292" s="233"/>
      <c r="P292" s="233"/>
      <c r="Q292" s="229"/>
      <c r="R292" s="233"/>
      <c r="S292" s="233"/>
      <c r="T292" s="233"/>
      <c r="U292" s="240"/>
      <c r="V292" s="240"/>
      <c r="W292" s="233"/>
      <c r="X292" s="233"/>
      <c r="Y292" s="233"/>
      <c r="Z292" s="239"/>
      <c r="AA292" s="233"/>
      <c r="AB292" s="233"/>
      <c r="AC292" s="233"/>
      <c r="AD292" s="233"/>
      <c r="AE292" s="233"/>
      <c r="AF292" s="233"/>
      <c r="AG292" s="233"/>
      <c r="AH292" s="233"/>
      <c r="AI292" s="233"/>
      <c r="AJ292" s="233"/>
      <c r="AK292" s="233"/>
      <c r="AL292" s="233"/>
      <c r="AM292" s="233"/>
      <c r="AN292" s="233"/>
      <c r="AO292" s="233"/>
      <c r="AP292" s="233"/>
      <c r="AQ292" s="233"/>
      <c r="AR292" s="233"/>
      <c r="AS292" s="233"/>
      <c r="AT292" s="233"/>
      <c r="AU292" s="233"/>
      <c r="AV292" s="229"/>
      <c r="AW292" s="229"/>
      <c r="AX292" s="229"/>
      <c r="AY292" s="229"/>
      <c r="AZ292" s="233"/>
      <c r="BA292" s="227"/>
      <c r="BB292" s="233"/>
      <c r="BC292" s="233"/>
      <c r="BD292" s="233"/>
      <c r="BE292" s="233"/>
      <c r="BF292" s="233"/>
      <c r="BG292" s="233"/>
      <c r="BH292" s="233"/>
      <c r="BI292" s="233"/>
      <c r="BJ292" s="233"/>
      <c r="BK292" s="233"/>
      <c r="BL292" s="233"/>
      <c r="BM292" s="233"/>
      <c r="BN292" s="233"/>
      <c r="BO292" s="233"/>
      <c r="BP292" s="233"/>
      <c r="BQ292" s="233"/>
      <c r="BR292" s="233"/>
      <c r="BS292" s="233"/>
    </row>
    <row r="293" ht="20.25" customHeight="1">
      <c r="A293" s="227"/>
      <c r="B293" s="227"/>
      <c r="C293" s="227"/>
      <c r="D293" s="233"/>
      <c r="E293" s="233"/>
      <c r="F293" s="233"/>
      <c r="G293" s="233"/>
      <c r="H293" s="233"/>
      <c r="I293" s="229"/>
      <c r="J293" s="229"/>
      <c r="K293" s="233"/>
      <c r="L293" s="233"/>
      <c r="M293" s="233"/>
      <c r="N293" s="233"/>
      <c r="O293" s="233"/>
      <c r="P293" s="233"/>
      <c r="Q293" s="229"/>
      <c r="R293" s="233"/>
      <c r="S293" s="233"/>
      <c r="T293" s="233"/>
      <c r="U293" s="240"/>
      <c r="V293" s="240"/>
      <c r="W293" s="233"/>
      <c r="X293" s="233"/>
      <c r="Y293" s="233"/>
      <c r="Z293" s="239"/>
      <c r="AA293" s="233"/>
      <c r="AB293" s="233"/>
      <c r="AC293" s="233"/>
      <c r="AD293" s="233"/>
      <c r="AE293" s="233"/>
      <c r="AF293" s="233"/>
      <c r="AG293" s="233"/>
      <c r="AH293" s="233"/>
      <c r="AI293" s="233"/>
      <c r="AJ293" s="233"/>
      <c r="AK293" s="233"/>
      <c r="AL293" s="233"/>
      <c r="AM293" s="233"/>
      <c r="AN293" s="233"/>
      <c r="AO293" s="233"/>
      <c r="AP293" s="233"/>
      <c r="AQ293" s="233"/>
      <c r="AR293" s="233"/>
      <c r="AS293" s="233"/>
      <c r="AT293" s="233"/>
      <c r="AU293" s="233"/>
      <c r="AV293" s="229"/>
      <c r="AW293" s="229"/>
      <c r="AX293" s="229"/>
      <c r="AY293" s="229"/>
      <c r="AZ293" s="233"/>
      <c r="BA293" s="227"/>
      <c r="BB293" s="233"/>
      <c r="BC293" s="233"/>
      <c r="BD293" s="233"/>
      <c r="BE293" s="233"/>
      <c r="BF293" s="233"/>
      <c r="BG293" s="233"/>
      <c r="BH293" s="233"/>
      <c r="BI293" s="233"/>
      <c r="BJ293" s="233"/>
      <c r="BK293" s="233"/>
      <c r="BL293" s="233"/>
      <c r="BM293" s="233"/>
      <c r="BN293" s="233"/>
      <c r="BO293" s="233"/>
      <c r="BP293" s="233"/>
      <c r="BQ293" s="233"/>
      <c r="BR293" s="233"/>
      <c r="BS293" s="233"/>
    </row>
    <row r="294" ht="20.25" customHeight="1">
      <c r="A294" s="227"/>
      <c r="B294" s="227"/>
      <c r="C294" s="227"/>
      <c r="D294" s="233"/>
      <c r="E294" s="233"/>
      <c r="F294" s="233"/>
      <c r="G294" s="233"/>
      <c r="H294" s="233"/>
      <c r="I294" s="229"/>
      <c r="J294" s="229"/>
      <c r="K294" s="233"/>
      <c r="L294" s="233"/>
      <c r="M294" s="233"/>
      <c r="N294" s="233"/>
      <c r="O294" s="233"/>
      <c r="P294" s="233"/>
      <c r="Q294" s="229"/>
      <c r="R294" s="233"/>
      <c r="S294" s="233"/>
      <c r="T294" s="233"/>
      <c r="U294" s="240"/>
      <c r="V294" s="240"/>
      <c r="W294" s="233"/>
      <c r="X294" s="233"/>
      <c r="Y294" s="233"/>
      <c r="Z294" s="239"/>
      <c r="AA294" s="233"/>
      <c r="AB294" s="233"/>
      <c r="AC294" s="233"/>
      <c r="AD294" s="233"/>
      <c r="AE294" s="233"/>
      <c r="AF294" s="233"/>
      <c r="AG294" s="233"/>
      <c r="AH294" s="233"/>
      <c r="AI294" s="233"/>
      <c r="AJ294" s="233"/>
      <c r="AK294" s="233"/>
      <c r="AL294" s="233"/>
      <c r="AM294" s="233"/>
      <c r="AN294" s="233"/>
      <c r="AO294" s="233"/>
      <c r="AP294" s="233"/>
      <c r="AQ294" s="233"/>
      <c r="AR294" s="233"/>
      <c r="AS294" s="233"/>
      <c r="AT294" s="233"/>
      <c r="AU294" s="233"/>
      <c r="AV294" s="229"/>
      <c r="AW294" s="229"/>
      <c r="AX294" s="229"/>
      <c r="AY294" s="229"/>
      <c r="AZ294" s="233"/>
      <c r="BA294" s="227"/>
      <c r="BB294" s="233"/>
      <c r="BC294" s="233"/>
      <c r="BD294" s="233"/>
      <c r="BE294" s="233"/>
      <c r="BF294" s="233"/>
      <c r="BG294" s="233"/>
      <c r="BH294" s="233"/>
      <c r="BI294" s="233"/>
      <c r="BJ294" s="233"/>
      <c r="BK294" s="233"/>
      <c r="BL294" s="233"/>
      <c r="BM294" s="233"/>
      <c r="BN294" s="233"/>
      <c r="BO294" s="233"/>
      <c r="BP294" s="233"/>
      <c r="BQ294" s="233"/>
      <c r="BR294" s="233"/>
      <c r="BS294" s="233"/>
    </row>
    <row r="295" ht="20.25" customHeight="1">
      <c r="A295" s="227"/>
      <c r="B295" s="227"/>
      <c r="C295" s="227"/>
      <c r="D295" s="233"/>
      <c r="E295" s="233"/>
      <c r="F295" s="233"/>
      <c r="G295" s="233"/>
      <c r="H295" s="233"/>
      <c r="I295" s="229"/>
      <c r="J295" s="229"/>
      <c r="K295" s="233"/>
      <c r="L295" s="233"/>
      <c r="M295" s="233"/>
      <c r="N295" s="233"/>
      <c r="O295" s="233"/>
      <c r="P295" s="233"/>
      <c r="Q295" s="229"/>
      <c r="R295" s="233"/>
      <c r="S295" s="233"/>
      <c r="T295" s="233"/>
      <c r="U295" s="240"/>
      <c r="V295" s="240"/>
      <c r="W295" s="233"/>
      <c r="X295" s="233"/>
      <c r="Y295" s="233"/>
      <c r="Z295" s="239"/>
      <c r="AA295" s="233"/>
      <c r="AB295" s="233"/>
      <c r="AC295" s="233"/>
      <c r="AD295" s="233"/>
      <c r="AE295" s="233"/>
      <c r="AF295" s="233"/>
      <c r="AG295" s="233"/>
      <c r="AH295" s="233"/>
      <c r="AI295" s="233"/>
      <c r="AJ295" s="233"/>
      <c r="AK295" s="233"/>
      <c r="AL295" s="233"/>
      <c r="AM295" s="233"/>
      <c r="AN295" s="233"/>
      <c r="AO295" s="233"/>
      <c r="AP295" s="233"/>
      <c r="AQ295" s="233"/>
      <c r="AR295" s="233"/>
      <c r="AS295" s="233"/>
      <c r="AT295" s="233"/>
      <c r="AU295" s="233"/>
      <c r="AV295" s="229"/>
      <c r="AW295" s="229"/>
      <c r="AX295" s="229"/>
      <c r="AY295" s="229"/>
      <c r="AZ295" s="233"/>
      <c r="BA295" s="227"/>
      <c r="BB295" s="233"/>
      <c r="BC295" s="233"/>
      <c r="BD295" s="233"/>
      <c r="BE295" s="233"/>
      <c r="BF295" s="233"/>
      <c r="BG295" s="233"/>
      <c r="BH295" s="233"/>
      <c r="BI295" s="233"/>
      <c r="BJ295" s="233"/>
      <c r="BK295" s="233"/>
      <c r="BL295" s="233"/>
      <c r="BM295" s="233"/>
      <c r="BN295" s="233"/>
      <c r="BO295" s="233"/>
      <c r="BP295" s="233"/>
      <c r="BQ295" s="233"/>
      <c r="BR295" s="233"/>
      <c r="BS295" s="233"/>
    </row>
    <row r="296" ht="15.75" customHeight="1">
      <c r="A296" s="64"/>
      <c r="B296" s="64"/>
      <c r="C296" s="64"/>
      <c r="I296" s="64"/>
      <c r="J296" s="64"/>
      <c r="Q296" s="229"/>
      <c r="R296" s="64"/>
      <c r="S296" s="64"/>
      <c r="T296" s="233"/>
      <c r="U296" s="64"/>
      <c r="W296" s="64"/>
      <c r="X296" s="64"/>
      <c r="Y296" s="64"/>
      <c r="AC296" s="64"/>
      <c r="AH296" s="64"/>
      <c r="AM296" s="64"/>
      <c r="AR296" s="64"/>
      <c r="AT296" s="64"/>
      <c r="AV296" s="64"/>
    </row>
    <row r="297" ht="15.75" customHeight="1">
      <c r="A297" s="64"/>
      <c r="B297" s="64"/>
      <c r="C297" s="64"/>
      <c r="I297" s="64"/>
      <c r="J297" s="64"/>
      <c r="Q297" s="229"/>
      <c r="R297" s="64"/>
      <c r="S297" s="64"/>
      <c r="T297" s="233"/>
      <c r="U297" s="64"/>
      <c r="W297" s="64"/>
      <c r="X297" s="64"/>
      <c r="Y297" s="64"/>
      <c r="AC297" s="64"/>
      <c r="AH297" s="64"/>
      <c r="AM297" s="64"/>
      <c r="AR297" s="64"/>
      <c r="AT297" s="64"/>
      <c r="AV297" s="64"/>
    </row>
    <row r="298" ht="15.75" customHeight="1">
      <c r="A298" s="64"/>
      <c r="B298" s="64"/>
      <c r="C298" s="64"/>
      <c r="I298" s="64"/>
      <c r="J298" s="64"/>
      <c r="Q298" s="229"/>
      <c r="R298" s="64"/>
      <c r="S298" s="64"/>
      <c r="T298" s="233"/>
      <c r="U298" s="64"/>
      <c r="W298" s="64"/>
      <c r="X298" s="64"/>
      <c r="Y298" s="64"/>
      <c r="AC298" s="64"/>
      <c r="AH298" s="64"/>
      <c r="AM298" s="64"/>
      <c r="AR298" s="64"/>
      <c r="AT298" s="64"/>
      <c r="AV298" s="64"/>
    </row>
    <row r="299" ht="15.75" customHeight="1">
      <c r="A299" s="64"/>
      <c r="B299" s="64"/>
      <c r="C299" s="64"/>
      <c r="I299" s="64"/>
      <c r="J299" s="64"/>
      <c r="Q299" s="229"/>
      <c r="R299" s="64"/>
      <c r="S299" s="64"/>
      <c r="T299" s="233"/>
      <c r="U299" s="64"/>
      <c r="W299" s="64"/>
      <c r="X299" s="64"/>
      <c r="Y299" s="64"/>
      <c r="AC299" s="64"/>
      <c r="AH299" s="64"/>
      <c r="AM299" s="64"/>
      <c r="AR299" s="64"/>
      <c r="AT299" s="64"/>
      <c r="AV299" s="64"/>
    </row>
    <row r="300" ht="15.75" customHeight="1">
      <c r="A300" s="64"/>
      <c r="B300" s="64"/>
      <c r="C300" s="64"/>
      <c r="I300" s="64"/>
      <c r="J300" s="64"/>
      <c r="Q300" s="229"/>
      <c r="R300" s="64"/>
      <c r="S300" s="64"/>
      <c r="T300" s="233"/>
      <c r="U300" s="64"/>
      <c r="W300" s="64"/>
      <c r="X300" s="64"/>
      <c r="Y300" s="64"/>
      <c r="AC300" s="64"/>
      <c r="AH300" s="64"/>
      <c r="AM300" s="64"/>
      <c r="AR300" s="64"/>
      <c r="AT300" s="64"/>
      <c r="AV300" s="64"/>
    </row>
    <row r="301" ht="15.75" customHeight="1">
      <c r="A301" s="64"/>
      <c r="B301" s="64"/>
      <c r="C301" s="64"/>
      <c r="I301" s="64"/>
      <c r="J301" s="64"/>
      <c r="Q301" s="229"/>
      <c r="R301" s="64"/>
      <c r="S301" s="64"/>
      <c r="T301" s="233"/>
      <c r="U301" s="64"/>
      <c r="W301" s="64"/>
      <c r="X301" s="64"/>
      <c r="Y301" s="64"/>
      <c r="AC301" s="64"/>
      <c r="AH301" s="64"/>
      <c r="AM301" s="64"/>
      <c r="AR301" s="64"/>
      <c r="AT301" s="64"/>
      <c r="AV301" s="64"/>
    </row>
    <row r="302" ht="15.75" customHeight="1">
      <c r="A302" s="64"/>
      <c r="B302" s="64"/>
      <c r="C302" s="64"/>
      <c r="I302" s="64"/>
      <c r="J302" s="64"/>
      <c r="Q302" s="229"/>
      <c r="R302" s="64"/>
      <c r="S302" s="64"/>
      <c r="T302" s="233"/>
      <c r="U302" s="64"/>
      <c r="W302" s="64"/>
      <c r="X302" s="64"/>
      <c r="Y302" s="64"/>
      <c r="AC302" s="64"/>
      <c r="AH302" s="64"/>
      <c r="AM302" s="64"/>
      <c r="AR302" s="64"/>
      <c r="AT302" s="64"/>
      <c r="AV302" s="64"/>
    </row>
    <row r="303" ht="15.75" customHeight="1">
      <c r="A303" s="64"/>
      <c r="B303" s="64"/>
      <c r="C303" s="64"/>
      <c r="I303" s="64"/>
      <c r="J303" s="64"/>
      <c r="Q303" s="229"/>
      <c r="R303" s="64"/>
      <c r="S303" s="64"/>
      <c r="T303" s="233"/>
      <c r="U303" s="64"/>
      <c r="W303" s="64"/>
      <c r="X303" s="64"/>
      <c r="Y303" s="64"/>
      <c r="AC303" s="64"/>
      <c r="AH303" s="64"/>
      <c r="AM303" s="64"/>
      <c r="AR303" s="64"/>
      <c r="AT303" s="64"/>
      <c r="AV303" s="64"/>
    </row>
    <row r="304" ht="15.75" customHeight="1">
      <c r="A304" s="64"/>
      <c r="B304" s="64"/>
      <c r="C304" s="64"/>
      <c r="I304" s="64"/>
      <c r="J304" s="64"/>
      <c r="Q304" s="229"/>
      <c r="R304" s="64"/>
      <c r="S304" s="64"/>
      <c r="T304" s="233"/>
      <c r="U304" s="64"/>
      <c r="W304" s="64"/>
      <c r="X304" s="64"/>
      <c r="Y304" s="64"/>
      <c r="AC304" s="64"/>
      <c r="AH304" s="64"/>
      <c r="AM304" s="64"/>
      <c r="AR304" s="64"/>
      <c r="AT304" s="64"/>
      <c r="AV304" s="64"/>
    </row>
    <row r="305" ht="15.75" customHeight="1">
      <c r="A305" s="64"/>
      <c r="B305" s="64"/>
      <c r="C305" s="64"/>
      <c r="I305" s="64"/>
      <c r="J305" s="64"/>
      <c r="Q305" s="229"/>
      <c r="R305" s="64"/>
      <c r="S305" s="64"/>
      <c r="T305" s="233"/>
      <c r="U305" s="64"/>
      <c r="W305" s="64"/>
      <c r="X305" s="64"/>
      <c r="Y305" s="64"/>
      <c r="AC305" s="64"/>
      <c r="AH305" s="64"/>
      <c r="AM305" s="64"/>
      <c r="AR305" s="64"/>
      <c r="AT305" s="64"/>
      <c r="AV305" s="64"/>
    </row>
    <row r="306" ht="15.75" customHeight="1">
      <c r="A306" s="64"/>
      <c r="B306" s="64"/>
      <c r="C306" s="64"/>
      <c r="I306" s="64"/>
      <c r="J306" s="64"/>
      <c r="Q306" s="229"/>
      <c r="R306" s="64"/>
      <c r="S306" s="64"/>
      <c r="T306" s="233"/>
      <c r="U306" s="64"/>
      <c r="W306" s="64"/>
      <c r="X306" s="64"/>
      <c r="Y306" s="64"/>
      <c r="AC306" s="64"/>
      <c r="AH306" s="64"/>
      <c r="AM306" s="64"/>
      <c r="AR306" s="64"/>
      <c r="AT306" s="64"/>
      <c r="AV306" s="64"/>
    </row>
    <row r="307" ht="15.75" customHeight="1">
      <c r="A307" s="64"/>
      <c r="B307" s="64"/>
      <c r="C307" s="64"/>
      <c r="I307" s="64"/>
      <c r="J307" s="64"/>
      <c r="Q307" s="229"/>
      <c r="R307" s="64"/>
      <c r="S307" s="64"/>
      <c r="T307" s="233"/>
      <c r="U307" s="64"/>
      <c r="W307" s="64"/>
      <c r="X307" s="64"/>
      <c r="Y307" s="64"/>
      <c r="AC307" s="64"/>
      <c r="AH307" s="64"/>
      <c r="AM307" s="64"/>
      <c r="AR307" s="64"/>
      <c r="AT307" s="64"/>
      <c r="AV307" s="64"/>
    </row>
    <row r="308" ht="15.75" customHeight="1">
      <c r="A308" s="64"/>
      <c r="B308" s="64"/>
      <c r="C308" s="64"/>
      <c r="I308" s="64"/>
      <c r="J308" s="64"/>
      <c r="Q308" s="229"/>
      <c r="R308" s="64"/>
      <c r="S308" s="64"/>
      <c r="T308" s="233"/>
      <c r="U308" s="64"/>
      <c r="W308" s="64"/>
      <c r="X308" s="64"/>
      <c r="Y308" s="64"/>
      <c r="AC308" s="64"/>
      <c r="AH308" s="64"/>
      <c r="AM308" s="64"/>
      <c r="AR308" s="64"/>
      <c r="AT308" s="64"/>
      <c r="AV308" s="64"/>
    </row>
    <row r="309" ht="15.75" customHeight="1">
      <c r="A309" s="64"/>
      <c r="B309" s="64"/>
      <c r="C309" s="64"/>
      <c r="I309" s="64"/>
      <c r="J309" s="64"/>
      <c r="Q309" s="229"/>
      <c r="R309" s="64"/>
      <c r="S309" s="64"/>
      <c r="T309" s="233"/>
      <c r="U309" s="64"/>
      <c r="W309" s="64"/>
      <c r="X309" s="64"/>
      <c r="Y309" s="64"/>
      <c r="AC309" s="64"/>
      <c r="AH309" s="64"/>
      <c r="AM309" s="64"/>
      <c r="AR309" s="64"/>
      <c r="AT309" s="64"/>
      <c r="AV309" s="64"/>
    </row>
    <row r="310" ht="15.75" customHeight="1">
      <c r="A310" s="64"/>
      <c r="B310" s="64"/>
      <c r="C310" s="64"/>
      <c r="I310" s="64"/>
      <c r="J310" s="64"/>
      <c r="Q310" s="229"/>
      <c r="R310" s="64"/>
      <c r="S310" s="64"/>
      <c r="T310" s="233"/>
      <c r="U310" s="64"/>
      <c r="W310" s="64"/>
      <c r="X310" s="64"/>
      <c r="Y310" s="64"/>
      <c r="AC310" s="64"/>
      <c r="AH310" s="64"/>
      <c r="AM310" s="64"/>
      <c r="AR310" s="64"/>
      <c r="AT310" s="64"/>
      <c r="AV310" s="64"/>
    </row>
    <row r="311" ht="15.75" customHeight="1">
      <c r="A311" s="64"/>
      <c r="B311" s="64"/>
      <c r="C311" s="64"/>
      <c r="I311" s="64"/>
      <c r="J311" s="64"/>
      <c r="Q311" s="229"/>
      <c r="R311" s="64"/>
      <c r="S311" s="64"/>
      <c r="T311" s="233"/>
      <c r="U311" s="64"/>
      <c r="W311" s="64"/>
      <c r="X311" s="64"/>
      <c r="Y311" s="64"/>
      <c r="AC311" s="64"/>
      <c r="AH311" s="64"/>
      <c r="AM311" s="64"/>
      <c r="AR311" s="64"/>
      <c r="AT311" s="64"/>
      <c r="AV311" s="64"/>
    </row>
    <row r="312" ht="15.75" customHeight="1">
      <c r="A312" s="64"/>
      <c r="B312" s="64"/>
      <c r="C312" s="64"/>
      <c r="I312" s="64"/>
      <c r="J312" s="64"/>
      <c r="Q312" s="229"/>
      <c r="R312" s="64"/>
      <c r="S312" s="64"/>
      <c r="T312" s="233"/>
      <c r="U312" s="64"/>
      <c r="W312" s="64"/>
      <c r="X312" s="64"/>
      <c r="Y312" s="64"/>
      <c r="AC312" s="64"/>
      <c r="AH312" s="64"/>
      <c r="AM312" s="64"/>
      <c r="AR312" s="64"/>
      <c r="AT312" s="64"/>
      <c r="AV312" s="64"/>
    </row>
    <row r="313" ht="15.75" customHeight="1">
      <c r="A313" s="64"/>
      <c r="B313" s="64"/>
      <c r="C313" s="64"/>
      <c r="I313" s="64"/>
      <c r="J313" s="64"/>
      <c r="Q313" s="229"/>
      <c r="R313" s="64"/>
      <c r="S313" s="64"/>
      <c r="T313" s="233"/>
      <c r="U313" s="64"/>
      <c r="W313" s="64"/>
      <c r="X313" s="64"/>
      <c r="Y313" s="64"/>
      <c r="AC313" s="64"/>
      <c r="AH313" s="64"/>
      <c r="AM313" s="64"/>
      <c r="AR313" s="64"/>
      <c r="AT313" s="64"/>
      <c r="AV313" s="64"/>
    </row>
    <row r="314" ht="15.75" customHeight="1">
      <c r="A314" s="64"/>
      <c r="B314" s="64"/>
      <c r="C314" s="64"/>
      <c r="I314" s="64"/>
      <c r="J314" s="64"/>
      <c r="Q314" s="229"/>
      <c r="R314" s="64"/>
      <c r="S314" s="64"/>
      <c r="T314" s="233"/>
      <c r="U314" s="64"/>
      <c r="W314" s="64"/>
      <c r="X314" s="64"/>
      <c r="Y314" s="64"/>
      <c r="AC314" s="64"/>
      <c r="AH314" s="64"/>
      <c r="AM314" s="64"/>
      <c r="AR314" s="64"/>
      <c r="AT314" s="64"/>
      <c r="AV314" s="64"/>
    </row>
    <row r="315" ht="15.75" customHeight="1">
      <c r="A315" s="64"/>
      <c r="B315" s="64"/>
      <c r="C315" s="64"/>
      <c r="I315" s="64"/>
      <c r="J315" s="64"/>
      <c r="Q315" s="229"/>
      <c r="R315" s="64"/>
      <c r="S315" s="64"/>
      <c r="T315" s="233"/>
      <c r="U315" s="64"/>
      <c r="W315" s="64"/>
      <c r="X315" s="64"/>
      <c r="Y315" s="64"/>
      <c r="AC315" s="64"/>
      <c r="AH315" s="64"/>
      <c r="AM315" s="64"/>
      <c r="AR315" s="64"/>
      <c r="AT315" s="64"/>
      <c r="AV315" s="64"/>
    </row>
    <row r="316" ht="15.75" customHeight="1">
      <c r="A316" s="64"/>
      <c r="B316" s="64"/>
      <c r="C316" s="64"/>
      <c r="I316" s="64"/>
      <c r="J316" s="64"/>
      <c r="Q316" s="229"/>
      <c r="R316" s="64"/>
      <c r="S316" s="64"/>
      <c r="T316" s="233"/>
      <c r="U316" s="64"/>
      <c r="W316" s="64"/>
      <c r="X316" s="64"/>
      <c r="Y316" s="64"/>
      <c r="AC316" s="64"/>
      <c r="AH316" s="64"/>
      <c r="AM316" s="64"/>
      <c r="AR316" s="64"/>
      <c r="AT316" s="64"/>
      <c r="AV316" s="64"/>
    </row>
    <row r="317" ht="15.75" customHeight="1">
      <c r="A317" s="64"/>
      <c r="B317" s="64"/>
      <c r="C317" s="64"/>
      <c r="I317" s="64"/>
      <c r="J317" s="64"/>
      <c r="Q317" s="229"/>
      <c r="R317" s="64"/>
      <c r="S317" s="64"/>
      <c r="T317" s="233"/>
      <c r="U317" s="64"/>
      <c r="W317" s="64"/>
      <c r="X317" s="64"/>
      <c r="Y317" s="64"/>
      <c r="AC317" s="64"/>
      <c r="AH317" s="64"/>
      <c r="AM317" s="64"/>
      <c r="AR317" s="64"/>
      <c r="AT317" s="64"/>
      <c r="AV317" s="64"/>
    </row>
    <row r="318" ht="15.75" customHeight="1">
      <c r="A318" s="64"/>
      <c r="B318" s="64"/>
      <c r="C318" s="64"/>
      <c r="I318" s="64"/>
      <c r="J318" s="64"/>
      <c r="Q318" s="229"/>
      <c r="R318" s="64"/>
      <c r="S318" s="64"/>
      <c r="T318" s="233"/>
      <c r="U318" s="64"/>
      <c r="W318" s="64"/>
      <c r="X318" s="64"/>
      <c r="Y318" s="64"/>
      <c r="AC318" s="64"/>
      <c r="AH318" s="64"/>
      <c r="AM318" s="64"/>
      <c r="AR318" s="64"/>
      <c r="AT318" s="64"/>
      <c r="AV318" s="64"/>
    </row>
    <row r="319" ht="15.75" customHeight="1">
      <c r="A319" s="64"/>
      <c r="B319" s="64"/>
      <c r="C319" s="64"/>
      <c r="I319" s="64"/>
      <c r="J319" s="64"/>
      <c r="Q319" s="229"/>
      <c r="R319" s="64"/>
      <c r="S319" s="64"/>
      <c r="T319" s="233"/>
      <c r="U319" s="64"/>
      <c r="W319" s="64"/>
      <c r="X319" s="64"/>
      <c r="Y319" s="64"/>
      <c r="AC319" s="64"/>
      <c r="AH319" s="64"/>
      <c r="AM319" s="64"/>
      <c r="AR319" s="64"/>
      <c r="AT319" s="64"/>
      <c r="AV319" s="64"/>
    </row>
    <row r="320" ht="15.75" customHeight="1">
      <c r="A320" s="64"/>
      <c r="B320" s="64"/>
      <c r="C320" s="64"/>
      <c r="I320" s="64"/>
      <c r="J320" s="64"/>
      <c r="Q320" s="229"/>
      <c r="R320" s="64"/>
      <c r="S320" s="64"/>
      <c r="T320" s="233"/>
      <c r="U320" s="64"/>
      <c r="W320" s="64"/>
      <c r="X320" s="64"/>
      <c r="Y320" s="64"/>
      <c r="AC320" s="64"/>
      <c r="AH320" s="64"/>
      <c r="AM320" s="64"/>
      <c r="AR320" s="64"/>
      <c r="AT320" s="64"/>
      <c r="AV320" s="64"/>
    </row>
    <row r="321" ht="15.75" customHeight="1">
      <c r="A321" s="64"/>
      <c r="B321" s="64"/>
      <c r="C321" s="64"/>
      <c r="I321" s="64"/>
      <c r="J321" s="64"/>
      <c r="Q321" s="229"/>
      <c r="R321" s="64"/>
      <c r="S321" s="64"/>
      <c r="T321" s="233"/>
      <c r="U321" s="64"/>
      <c r="W321" s="64"/>
      <c r="X321" s="64"/>
      <c r="Y321" s="64"/>
      <c r="AC321" s="64"/>
      <c r="AH321" s="64"/>
      <c r="AM321" s="64"/>
      <c r="AR321" s="64"/>
      <c r="AT321" s="64"/>
      <c r="AV321" s="64"/>
    </row>
    <row r="322" ht="15.75" customHeight="1">
      <c r="A322" s="64"/>
      <c r="B322" s="64"/>
      <c r="C322" s="64"/>
      <c r="I322" s="64"/>
      <c r="J322" s="64"/>
      <c r="Q322" s="229"/>
      <c r="R322" s="64"/>
      <c r="S322" s="64"/>
      <c r="T322" s="233"/>
      <c r="U322" s="64"/>
      <c r="W322" s="64"/>
      <c r="X322" s="64"/>
      <c r="Y322" s="64"/>
      <c r="AC322" s="64"/>
      <c r="AH322" s="64"/>
      <c r="AM322" s="64"/>
      <c r="AR322" s="64"/>
      <c r="AT322" s="64"/>
      <c r="AV322" s="64"/>
    </row>
    <row r="323" ht="15.75" customHeight="1">
      <c r="A323" s="64"/>
      <c r="B323" s="64"/>
      <c r="C323" s="64"/>
      <c r="I323" s="64"/>
      <c r="J323" s="64"/>
      <c r="Q323" s="229"/>
      <c r="R323" s="64"/>
      <c r="S323" s="64"/>
      <c r="T323" s="233"/>
      <c r="U323" s="64"/>
      <c r="W323" s="64"/>
      <c r="X323" s="64"/>
      <c r="Y323" s="64"/>
      <c r="AC323" s="64"/>
      <c r="AH323" s="64"/>
      <c r="AM323" s="64"/>
      <c r="AR323" s="64"/>
      <c r="AT323" s="64"/>
      <c r="AV323" s="64"/>
    </row>
    <row r="324" ht="15.75" customHeight="1">
      <c r="A324" s="64"/>
      <c r="B324" s="64"/>
      <c r="C324" s="64"/>
      <c r="I324" s="64"/>
      <c r="J324" s="64"/>
      <c r="Q324" s="229"/>
      <c r="R324" s="64"/>
      <c r="S324" s="64"/>
      <c r="T324" s="233"/>
      <c r="U324" s="64"/>
      <c r="W324" s="64"/>
      <c r="X324" s="64"/>
      <c r="Y324" s="64"/>
      <c r="AC324" s="64"/>
      <c r="AH324" s="64"/>
      <c r="AM324" s="64"/>
      <c r="AR324" s="64"/>
      <c r="AT324" s="64"/>
      <c r="AV324" s="64"/>
    </row>
    <row r="325" ht="15.75" customHeight="1">
      <c r="A325" s="64"/>
      <c r="B325" s="64"/>
      <c r="C325" s="64"/>
      <c r="I325" s="64"/>
      <c r="J325" s="64"/>
      <c r="Q325" s="229"/>
      <c r="R325" s="64"/>
      <c r="S325" s="64"/>
      <c r="T325" s="233"/>
      <c r="U325" s="64"/>
      <c r="W325" s="64"/>
      <c r="X325" s="64"/>
      <c r="Y325" s="64"/>
      <c r="AC325" s="64"/>
      <c r="AH325" s="64"/>
      <c r="AM325" s="64"/>
      <c r="AR325" s="64"/>
      <c r="AT325" s="64"/>
      <c r="AV325" s="64"/>
    </row>
    <row r="326" ht="15.75" customHeight="1">
      <c r="A326" s="64"/>
      <c r="B326" s="64"/>
      <c r="C326" s="64"/>
      <c r="I326" s="64"/>
      <c r="J326" s="64"/>
      <c r="Q326" s="229"/>
      <c r="R326" s="64"/>
      <c r="S326" s="64"/>
      <c r="T326" s="233"/>
      <c r="U326" s="64"/>
      <c r="W326" s="64"/>
      <c r="X326" s="64"/>
      <c r="Y326" s="64"/>
      <c r="AC326" s="64"/>
      <c r="AH326" s="64"/>
      <c r="AM326" s="64"/>
      <c r="AR326" s="64"/>
      <c r="AT326" s="64"/>
      <c r="AV326" s="64"/>
    </row>
    <row r="327" ht="15.75" customHeight="1">
      <c r="A327" s="64"/>
      <c r="B327" s="64"/>
      <c r="C327" s="64"/>
      <c r="I327" s="64"/>
      <c r="J327" s="64"/>
      <c r="Q327" s="229"/>
      <c r="R327" s="64"/>
      <c r="S327" s="64"/>
      <c r="T327" s="233"/>
      <c r="U327" s="64"/>
      <c r="W327" s="64"/>
      <c r="X327" s="64"/>
      <c r="Y327" s="64"/>
      <c r="AC327" s="64"/>
      <c r="AH327" s="64"/>
      <c r="AM327" s="64"/>
      <c r="AR327" s="64"/>
      <c r="AT327" s="64"/>
      <c r="AV327" s="64"/>
    </row>
    <row r="328" ht="15.75" customHeight="1">
      <c r="A328" s="64"/>
      <c r="B328" s="64"/>
      <c r="C328" s="64"/>
      <c r="I328" s="64"/>
      <c r="J328" s="64"/>
      <c r="Q328" s="229"/>
      <c r="R328" s="64"/>
      <c r="S328" s="64"/>
      <c r="T328" s="233"/>
      <c r="U328" s="64"/>
      <c r="W328" s="64"/>
      <c r="X328" s="64"/>
      <c r="Y328" s="64"/>
      <c r="AC328" s="64"/>
      <c r="AH328" s="64"/>
      <c r="AM328" s="64"/>
      <c r="AR328" s="64"/>
      <c r="AT328" s="64"/>
      <c r="AV328" s="64"/>
    </row>
    <row r="329" ht="15.75" customHeight="1">
      <c r="A329" s="64"/>
      <c r="B329" s="64"/>
      <c r="C329" s="64"/>
      <c r="I329" s="64"/>
      <c r="J329" s="64"/>
      <c r="Q329" s="229"/>
      <c r="R329" s="64"/>
      <c r="S329" s="64"/>
      <c r="T329" s="233"/>
      <c r="U329" s="64"/>
      <c r="W329" s="64"/>
      <c r="X329" s="64"/>
      <c r="Y329" s="64"/>
      <c r="AC329" s="64"/>
      <c r="AH329" s="64"/>
      <c r="AM329" s="64"/>
      <c r="AR329" s="64"/>
      <c r="AT329" s="64"/>
      <c r="AV329" s="64"/>
    </row>
    <row r="330" ht="15.75" customHeight="1">
      <c r="A330" s="64"/>
      <c r="B330" s="64"/>
      <c r="C330" s="64"/>
      <c r="I330" s="64"/>
      <c r="J330" s="64"/>
      <c r="Q330" s="229"/>
      <c r="R330" s="64"/>
      <c r="S330" s="64"/>
      <c r="T330" s="233"/>
      <c r="U330" s="64"/>
      <c r="W330" s="64"/>
      <c r="X330" s="64"/>
      <c r="Y330" s="64"/>
      <c r="AC330" s="64"/>
      <c r="AH330" s="64"/>
      <c r="AM330" s="64"/>
      <c r="AR330" s="64"/>
      <c r="AT330" s="64"/>
      <c r="AV330" s="64"/>
    </row>
    <row r="331" ht="15.75" customHeight="1">
      <c r="A331" s="64"/>
      <c r="B331" s="64"/>
      <c r="C331" s="64"/>
      <c r="I331" s="64"/>
      <c r="J331" s="64"/>
      <c r="Q331" s="229"/>
      <c r="R331" s="64"/>
      <c r="S331" s="64"/>
      <c r="T331" s="233"/>
      <c r="U331" s="64"/>
      <c r="W331" s="64"/>
      <c r="X331" s="64"/>
      <c r="Y331" s="64"/>
      <c r="AC331" s="64"/>
      <c r="AH331" s="64"/>
      <c r="AM331" s="64"/>
      <c r="AR331" s="64"/>
      <c r="AT331" s="64"/>
      <c r="AV331" s="64"/>
    </row>
    <row r="332" ht="15.75" customHeight="1">
      <c r="A332" s="64"/>
      <c r="B332" s="64"/>
      <c r="C332" s="64"/>
      <c r="I332" s="64"/>
      <c r="J332" s="64"/>
      <c r="Q332" s="229"/>
      <c r="R332" s="64"/>
      <c r="S332" s="64"/>
      <c r="T332" s="233"/>
      <c r="U332" s="64"/>
      <c r="W332" s="64"/>
      <c r="X332" s="64"/>
      <c r="Y332" s="64"/>
      <c r="AC332" s="64"/>
      <c r="AH332" s="64"/>
      <c r="AM332" s="64"/>
      <c r="AR332" s="64"/>
      <c r="AT332" s="64"/>
      <c r="AV332" s="64"/>
    </row>
    <row r="333" ht="15.75" customHeight="1">
      <c r="A333" s="64"/>
      <c r="B333" s="64"/>
      <c r="C333" s="64"/>
      <c r="I333" s="64"/>
      <c r="J333" s="64"/>
      <c r="Q333" s="229"/>
      <c r="R333" s="64"/>
      <c r="S333" s="64"/>
      <c r="T333" s="233"/>
      <c r="U333" s="64"/>
      <c r="W333" s="64"/>
      <c r="X333" s="64"/>
      <c r="Y333" s="64"/>
      <c r="AC333" s="64"/>
      <c r="AH333" s="64"/>
      <c r="AM333" s="64"/>
      <c r="AR333" s="64"/>
      <c r="AT333" s="64"/>
      <c r="AV333" s="64"/>
    </row>
    <row r="334" ht="15.75" customHeight="1">
      <c r="A334" s="64"/>
      <c r="B334" s="64"/>
      <c r="C334" s="64"/>
      <c r="I334" s="64"/>
      <c r="J334" s="64"/>
      <c r="Q334" s="229"/>
      <c r="R334" s="64"/>
      <c r="S334" s="64"/>
      <c r="T334" s="233"/>
      <c r="U334" s="64"/>
      <c r="W334" s="64"/>
      <c r="X334" s="64"/>
      <c r="Y334" s="64"/>
      <c r="AC334" s="64"/>
      <c r="AH334" s="64"/>
      <c r="AM334" s="64"/>
      <c r="AR334" s="64"/>
      <c r="AT334" s="64"/>
      <c r="AV334" s="64"/>
    </row>
    <row r="335" ht="15.75" customHeight="1">
      <c r="A335" s="64"/>
      <c r="B335" s="64"/>
      <c r="C335" s="64"/>
      <c r="I335" s="64"/>
      <c r="J335" s="64"/>
      <c r="Q335" s="229"/>
      <c r="R335" s="64"/>
      <c r="S335" s="64"/>
      <c r="T335" s="233"/>
      <c r="U335" s="64"/>
      <c r="W335" s="64"/>
      <c r="X335" s="64"/>
      <c r="Y335" s="64"/>
      <c r="AC335" s="64"/>
      <c r="AH335" s="64"/>
      <c r="AM335" s="64"/>
      <c r="AR335" s="64"/>
      <c r="AT335" s="64"/>
      <c r="AV335" s="64"/>
    </row>
    <row r="336" ht="15.75" customHeight="1">
      <c r="A336" s="64"/>
      <c r="B336" s="64"/>
      <c r="C336" s="64"/>
      <c r="I336" s="64"/>
      <c r="J336" s="64"/>
      <c r="Q336" s="229"/>
      <c r="R336" s="64"/>
      <c r="S336" s="64"/>
      <c r="T336" s="233"/>
      <c r="U336" s="64"/>
      <c r="W336" s="64"/>
      <c r="X336" s="64"/>
      <c r="Y336" s="64"/>
      <c r="AC336" s="64"/>
      <c r="AH336" s="64"/>
      <c r="AM336" s="64"/>
      <c r="AR336" s="64"/>
      <c r="AT336" s="64"/>
      <c r="AV336" s="64"/>
    </row>
    <row r="337" ht="15.75" customHeight="1">
      <c r="A337" s="64"/>
      <c r="B337" s="64"/>
      <c r="C337" s="64"/>
      <c r="I337" s="64"/>
      <c r="J337" s="64"/>
      <c r="Q337" s="229"/>
      <c r="R337" s="64"/>
      <c r="S337" s="64"/>
      <c r="T337" s="233"/>
      <c r="U337" s="64"/>
      <c r="W337" s="64"/>
      <c r="X337" s="64"/>
      <c r="Y337" s="64"/>
      <c r="AC337" s="64"/>
      <c r="AH337" s="64"/>
      <c r="AM337" s="64"/>
      <c r="AR337" s="64"/>
      <c r="AT337" s="64"/>
      <c r="AV337" s="64"/>
    </row>
    <row r="338" ht="15.75" customHeight="1">
      <c r="A338" s="64"/>
      <c r="B338" s="64"/>
      <c r="C338" s="64"/>
      <c r="I338" s="64"/>
      <c r="J338" s="64"/>
      <c r="Q338" s="229"/>
      <c r="R338" s="64"/>
      <c r="S338" s="64"/>
      <c r="T338" s="233"/>
      <c r="U338" s="64"/>
      <c r="W338" s="64"/>
      <c r="X338" s="64"/>
      <c r="Y338" s="64"/>
      <c r="AC338" s="64"/>
      <c r="AH338" s="64"/>
      <c r="AM338" s="64"/>
      <c r="AR338" s="64"/>
      <c r="AT338" s="64"/>
      <c r="AV338" s="64"/>
    </row>
    <row r="339" ht="15.75" customHeight="1">
      <c r="A339" s="64"/>
      <c r="B339" s="64"/>
      <c r="C339" s="64"/>
      <c r="I339" s="64"/>
      <c r="J339" s="64"/>
      <c r="Q339" s="229"/>
      <c r="R339" s="64"/>
      <c r="S339" s="64"/>
      <c r="T339" s="233"/>
      <c r="U339" s="64"/>
      <c r="W339" s="64"/>
      <c r="X339" s="64"/>
      <c r="Y339" s="64"/>
      <c r="AC339" s="64"/>
      <c r="AH339" s="64"/>
      <c r="AM339" s="64"/>
      <c r="AR339" s="64"/>
      <c r="AT339" s="64"/>
      <c r="AV339" s="64"/>
    </row>
    <row r="340" ht="15.75" customHeight="1">
      <c r="A340" s="64"/>
      <c r="B340" s="64"/>
      <c r="C340" s="64"/>
      <c r="I340" s="64"/>
      <c r="J340" s="64"/>
      <c r="Q340" s="229"/>
      <c r="R340" s="64"/>
      <c r="S340" s="64"/>
      <c r="T340" s="233"/>
      <c r="U340" s="64"/>
      <c r="W340" s="64"/>
      <c r="X340" s="64"/>
      <c r="Y340" s="64"/>
      <c r="AC340" s="64"/>
      <c r="AH340" s="64"/>
      <c r="AM340" s="64"/>
      <c r="AR340" s="64"/>
      <c r="AT340" s="64"/>
      <c r="AV340" s="64"/>
    </row>
    <row r="341" ht="15.75" customHeight="1">
      <c r="A341" s="64"/>
      <c r="B341" s="64"/>
      <c r="C341" s="64"/>
      <c r="I341" s="64"/>
      <c r="J341" s="64"/>
      <c r="Q341" s="229"/>
      <c r="R341" s="64"/>
      <c r="S341" s="64"/>
      <c r="T341" s="233"/>
      <c r="U341" s="64"/>
      <c r="W341" s="64"/>
      <c r="X341" s="64"/>
      <c r="Y341" s="64"/>
      <c r="AC341" s="64"/>
      <c r="AH341" s="64"/>
      <c r="AM341" s="64"/>
      <c r="AR341" s="64"/>
      <c r="AT341" s="64"/>
      <c r="AV341" s="64"/>
    </row>
    <row r="342" ht="15.75" customHeight="1">
      <c r="A342" s="64"/>
      <c r="B342" s="64"/>
      <c r="C342" s="64"/>
      <c r="I342" s="64"/>
      <c r="J342" s="64"/>
      <c r="Q342" s="229"/>
      <c r="R342" s="64"/>
      <c r="S342" s="64"/>
      <c r="T342" s="233"/>
      <c r="U342" s="64"/>
      <c r="W342" s="64"/>
      <c r="X342" s="64"/>
      <c r="Y342" s="64"/>
      <c r="AC342" s="64"/>
      <c r="AH342" s="64"/>
      <c r="AM342" s="64"/>
      <c r="AR342" s="64"/>
      <c r="AT342" s="64"/>
      <c r="AV342" s="64"/>
    </row>
    <row r="343" ht="15.75" customHeight="1">
      <c r="A343" s="64"/>
      <c r="B343" s="64"/>
      <c r="C343" s="64"/>
      <c r="I343" s="64"/>
      <c r="J343" s="64"/>
      <c r="Q343" s="229"/>
      <c r="R343" s="64"/>
      <c r="S343" s="64"/>
      <c r="T343" s="233"/>
      <c r="U343" s="64"/>
      <c r="W343" s="64"/>
      <c r="X343" s="64"/>
      <c r="Y343" s="64"/>
      <c r="AC343" s="64"/>
      <c r="AH343" s="64"/>
      <c r="AM343" s="64"/>
      <c r="AR343" s="64"/>
      <c r="AT343" s="64"/>
      <c r="AV343" s="64"/>
    </row>
    <row r="344" ht="15.75" customHeight="1">
      <c r="A344" s="64"/>
      <c r="B344" s="64"/>
      <c r="C344" s="64"/>
      <c r="I344" s="64"/>
      <c r="J344" s="64"/>
      <c r="Q344" s="229"/>
      <c r="R344" s="64"/>
      <c r="S344" s="64"/>
      <c r="T344" s="233"/>
      <c r="U344" s="64"/>
      <c r="W344" s="64"/>
      <c r="X344" s="64"/>
      <c r="Y344" s="64"/>
      <c r="AC344" s="64"/>
      <c r="AH344" s="64"/>
      <c r="AM344" s="64"/>
      <c r="AR344" s="64"/>
      <c r="AT344" s="64"/>
      <c r="AV344" s="64"/>
    </row>
    <row r="345" ht="15.75" customHeight="1">
      <c r="A345" s="64"/>
      <c r="B345" s="64"/>
      <c r="C345" s="64"/>
      <c r="I345" s="64"/>
      <c r="J345" s="64"/>
      <c r="Q345" s="229"/>
      <c r="R345" s="64"/>
      <c r="S345" s="64"/>
      <c r="T345" s="233"/>
      <c r="U345" s="64"/>
      <c r="W345" s="64"/>
      <c r="X345" s="64"/>
      <c r="Y345" s="64"/>
      <c r="AC345" s="64"/>
      <c r="AH345" s="64"/>
      <c r="AM345" s="64"/>
      <c r="AR345" s="64"/>
      <c r="AT345" s="64"/>
      <c r="AV345" s="64"/>
    </row>
    <row r="346" ht="15.75" customHeight="1">
      <c r="A346" s="64"/>
      <c r="B346" s="64"/>
      <c r="C346" s="64"/>
      <c r="I346" s="64"/>
      <c r="J346" s="64"/>
      <c r="Q346" s="229"/>
      <c r="R346" s="64"/>
      <c r="S346" s="64"/>
      <c r="T346" s="233"/>
      <c r="U346" s="64"/>
      <c r="W346" s="64"/>
      <c r="X346" s="64"/>
      <c r="Y346" s="64"/>
      <c r="AC346" s="64"/>
      <c r="AH346" s="64"/>
      <c r="AM346" s="64"/>
      <c r="AR346" s="64"/>
      <c r="AT346" s="64"/>
      <c r="AV346" s="64"/>
    </row>
    <row r="347" ht="15.75" customHeight="1">
      <c r="A347" s="64"/>
      <c r="B347" s="64"/>
      <c r="C347" s="64"/>
      <c r="I347" s="64"/>
      <c r="J347" s="64"/>
      <c r="Q347" s="229"/>
      <c r="R347" s="64"/>
      <c r="S347" s="64"/>
      <c r="T347" s="64"/>
      <c r="U347" s="64"/>
      <c r="W347" s="64"/>
      <c r="X347" s="64"/>
      <c r="Y347" s="64"/>
      <c r="AC347" s="64"/>
      <c r="AH347" s="64"/>
      <c r="AM347" s="64"/>
      <c r="AR347" s="64"/>
      <c r="AT347" s="64"/>
      <c r="AV347" s="64"/>
    </row>
    <row r="348" ht="15.75" customHeight="1">
      <c r="A348" s="64"/>
      <c r="B348" s="64"/>
      <c r="C348" s="64"/>
      <c r="I348" s="64"/>
      <c r="J348" s="64"/>
      <c r="Q348" s="229"/>
      <c r="R348" s="64"/>
      <c r="S348" s="64"/>
      <c r="T348" s="64"/>
      <c r="U348" s="64"/>
      <c r="W348" s="64"/>
      <c r="X348" s="64"/>
      <c r="Y348" s="64"/>
      <c r="AC348" s="64"/>
      <c r="AH348" s="64"/>
      <c r="AM348" s="64"/>
      <c r="AR348" s="64"/>
      <c r="AT348" s="64"/>
      <c r="AV348" s="64"/>
    </row>
    <row r="349" ht="15.75" customHeight="1">
      <c r="A349" s="64"/>
      <c r="B349" s="64"/>
      <c r="C349" s="64"/>
      <c r="I349" s="64"/>
      <c r="J349" s="64"/>
      <c r="Q349" s="229"/>
      <c r="R349" s="64"/>
      <c r="S349" s="64"/>
      <c r="T349" s="64"/>
      <c r="U349" s="64"/>
      <c r="W349" s="64"/>
      <c r="X349" s="64"/>
      <c r="Y349" s="64"/>
      <c r="AC349" s="64"/>
      <c r="AH349" s="64"/>
      <c r="AM349" s="64"/>
      <c r="AR349" s="64"/>
      <c r="AT349" s="64"/>
      <c r="AV349" s="64"/>
    </row>
    <row r="350" ht="15.75" customHeight="1">
      <c r="A350" s="64"/>
      <c r="B350" s="64"/>
      <c r="C350" s="64"/>
      <c r="I350" s="64"/>
      <c r="J350" s="64"/>
      <c r="Q350" s="229"/>
      <c r="R350" s="64"/>
      <c r="S350" s="64"/>
      <c r="T350" s="64"/>
      <c r="U350" s="64"/>
      <c r="W350" s="64"/>
      <c r="X350" s="64"/>
      <c r="Y350" s="64"/>
      <c r="AC350" s="64"/>
      <c r="AH350" s="64"/>
      <c r="AM350" s="64"/>
      <c r="AR350" s="64"/>
      <c r="AT350" s="64"/>
      <c r="AV350" s="64"/>
    </row>
    <row r="351" ht="15.75" customHeight="1">
      <c r="A351" s="64"/>
      <c r="B351" s="64"/>
      <c r="C351" s="64"/>
      <c r="I351" s="64"/>
      <c r="J351" s="64"/>
      <c r="Q351" s="64"/>
      <c r="R351" s="64"/>
      <c r="S351" s="64"/>
      <c r="T351" s="64"/>
      <c r="U351" s="64"/>
      <c r="W351" s="64"/>
      <c r="X351" s="64"/>
      <c r="Y351" s="64"/>
      <c r="AC351" s="64"/>
      <c r="AH351" s="64"/>
      <c r="AM351" s="64"/>
      <c r="AR351" s="64"/>
      <c r="AT351" s="64"/>
      <c r="AV351" s="64"/>
    </row>
    <row r="352" ht="15.75" customHeight="1">
      <c r="A352" s="64"/>
      <c r="B352" s="64"/>
      <c r="C352" s="64"/>
      <c r="I352" s="64"/>
      <c r="J352" s="64"/>
      <c r="Q352" s="64"/>
      <c r="R352" s="64"/>
      <c r="S352" s="64"/>
      <c r="T352" s="64"/>
      <c r="U352" s="64"/>
      <c r="W352" s="64"/>
      <c r="X352" s="64"/>
      <c r="Y352" s="64"/>
      <c r="AC352" s="64"/>
      <c r="AH352" s="64"/>
      <c r="AM352" s="64"/>
      <c r="AR352" s="64"/>
      <c r="AT352" s="64"/>
      <c r="AV352" s="64"/>
    </row>
    <row r="353" ht="15.75" customHeight="1">
      <c r="A353" s="64"/>
      <c r="B353" s="64"/>
      <c r="C353" s="64"/>
      <c r="I353" s="64"/>
      <c r="J353" s="64"/>
      <c r="Q353" s="64"/>
      <c r="R353" s="64"/>
      <c r="S353" s="64"/>
      <c r="T353" s="64"/>
      <c r="U353" s="64"/>
      <c r="W353" s="64"/>
      <c r="X353" s="64"/>
      <c r="Y353" s="64"/>
      <c r="AC353" s="64"/>
      <c r="AH353" s="64"/>
      <c r="AM353" s="64"/>
      <c r="AR353" s="64"/>
      <c r="AT353" s="64"/>
      <c r="AV353" s="64"/>
    </row>
    <row r="354" ht="15.75" customHeight="1">
      <c r="A354" s="64"/>
      <c r="B354" s="64"/>
      <c r="C354" s="64"/>
      <c r="I354" s="64"/>
      <c r="J354" s="64"/>
      <c r="Q354" s="64"/>
      <c r="R354" s="64"/>
      <c r="S354" s="64"/>
      <c r="T354" s="64"/>
      <c r="U354" s="64"/>
      <c r="W354" s="64"/>
      <c r="X354" s="64"/>
      <c r="Y354" s="64"/>
      <c r="AC354" s="64"/>
      <c r="AH354" s="64"/>
      <c r="AM354" s="64"/>
      <c r="AR354" s="64"/>
      <c r="AT354" s="64"/>
      <c r="AV354" s="64"/>
    </row>
    <row r="355" ht="15.75" customHeight="1">
      <c r="A355" s="64"/>
      <c r="B355" s="64"/>
      <c r="C355" s="64"/>
      <c r="I355" s="64"/>
      <c r="J355" s="64"/>
      <c r="Q355" s="64"/>
      <c r="R355" s="64"/>
      <c r="S355" s="64"/>
      <c r="T355" s="64"/>
      <c r="U355" s="64"/>
      <c r="W355" s="64"/>
      <c r="X355" s="64"/>
      <c r="Y355" s="64"/>
      <c r="AC355" s="64"/>
      <c r="AH355" s="64"/>
      <c r="AM355" s="64"/>
      <c r="AR355" s="64"/>
      <c r="AT355" s="64"/>
      <c r="AV355" s="64"/>
    </row>
    <row r="356" ht="15.75" customHeight="1">
      <c r="A356" s="64"/>
      <c r="B356" s="64"/>
      <c r="C356" s="64"/>
      <c r="I356" s="64"/>
      <c r="J356" s="64"/>
      <c r="Q356" s="64"/>
      <c r="R356" s="64"/>
      <c r="S356" s="64"/>
      <c r="T356" s="64"/>
      <c r="U356" s="64"/>
      <c r="W356" s="64"/>
      <c r="X356" s="64"/>
      <c r="Y356" s="64"/>
      <c r="AC356" s="64"/>
      <c r="AH356" s="64"/>
      <c r="AM356" s="64"/>
      <c r="AR356" s="64"/>
      <c r="AT356" s="64"/>
      <c r="AV356" s="64"/>
    </row>
    <row r="357" ht="15.75" customHeight="1">
      <c r="A357" s="64"/>
      <c r="B357" s="64"/>
      <c r="C357" s="64"/>
      <c r="I357" s="64"/>
      <c r="J357" s="64"/>
      <c r="Q357" s="64"/>
      <c r="R357" s="64"/>
      <c r="S357" s="64"/>
      <c r="T357" s="64"/>
      <c r="U357" s="64"/>
      <c r="W357" s="64"/>
      <c r="X357" s="64"/>
      <c r="Y357" s="64"/>
      <c r="AC357" s="64"/>
      <c r="AH357" s="64"/>
      <c r="AM357" s="64"/>
      <c r="AR357" s="64"/>
      <c r="AT357" s="64"/>
      <c r="AV357" s="64"/>
    </row>
    <row r="358" ht="15.75" customHeight="1">
      <c r="A358" s="64"/>
      <c r="B358" s="64"/>
      <c r="C358" s="64"/>
      <c r="I358" s="64"/>
      <c r="J358" s="64"/>
      <c r="Q358" s="64"/>
      <c r="R358" s="64"/>
      <c r="S358" s="64"/>
      <c r="T358" s="64"/>
      <c r="U358" s="64"/>
      <c r="W358" s="64"/>
      <c r="X358" s="64"/>
      <c r="Y358" s="64"/>
      <c r="AC358" s="64"/>
      <c r="AH358" s="64"/>
      <c r="AM358" s="64"/>
      <c r="AR358" s="64"/>
      <c r="AT358" s="64"/>
      <c r="AV358" s="64"/>
    </row>
    <row r="359" ht="15.75" customHeight="1">
      <c r="A359" s="64"/>
      <c r="B359" s="64"/>
      <c r="C359" s="64"/>
      <c r="I359" s="64"/>
      <c r="J359" s="64"/>
      <c r="Q359" s="64"/>
      <c r="R359" s="64"/>
      <c r="S359" s="64"/>
      <c r="T359" s="64"/>
      <c r="U359" s="64"/>
      <c r="W359" s="64"/>
      <c r="X359" s="64"/>
      <c r="Y359" s="64"/>
      <c r="AC359" s="64"/>
      <c r="AH359" s="64"/>
      <c r="AM359" s="64"/>
      <c r="AR359" s="64"/>
      <c r="AT359" s="64"/>
      <c r="AV359" s="64"/>
    </row>
    <row r="360" ht="15.75" customHeight="1">
      <c r="A360" s="64"/>
      <c r="B360" s="64"/>
      <c r="C360" s="64"/>
      <c r="I360" s="64"/>
      <c r="J360" s="64"/>
      <c r="Q360" s="64"/>
      <c r="R360" s="64"/>
      <c r="S360" s="64"/>
      <c r="T360" s="64"/>
      <c r="U360" s="64"/>
      <c r="W360" s="64"/>
      <c r="X360" s="64"/>
      <c r="Y360" s="64"/>
      <c r="AC360" s="64"/>
      <c r="AH360" s="64"/>
      <c r="AM360" s="64"/>
      <c r="AR360" s="64"/>
      <c r="AT360" s="64"/>
      <c r="AV360" s="64"/>
    </row>
    <row r="361" ht="15.75" customHeight="1">
      <c r="A361" s="64"/>
      <c r="B361" s="64"/>
      <c r="C361" s="64"/>
      <c r="I361" s="64"/>
      <c r="J361" s="64"/>
      <c r="Q361" s="64"/>
      <c r="R361" s="64"/>
      <c r="S361" s="64"/>
      <c r="T361" s="64"/>
      <c r="U361" s="64"/>
      <c r="W361" s="64"/>
      <c r="X361" s="64"/>
      <c r="Y361" s="64"/>
      <c r="AC361" s="64"/>
      <c r="AH361" s="64"/>
      <c r="AM361" s="64"/>
      <c r="AR361" s="64"/>
      <c r="AT361" s="64"/>
      <c r="AV361" s="64"/>
    </row>
    <row r="362" ht="15.75" customHeight="1">
      <c r="A362" s="64"/>
      <c r="B362" s="64"/>
      <c r="C362" s="64"/>
      <c r="I362" s="64"/>
      <c r="J362" s="64"/>
      <c r="Q362" s="64"/>
      <c r="R362" s="64"/>
      <c r="S362" s="64"/>
      <c r="T362" s="64"/>
      <c r="U362" s="64"/>
      <c r="W362" s="64"/>
      <c r="X362" s="64"/>
      <c r="Y362" s="64"/>
      <c r="AC362" s="64"/>
      <c r="AH362" s="64"/>
      <c r="AM362" s="64"/>
      <c r="AR362" s="64"/>
      <c r="AT362" s="64"/>
      <c r="AV362" s="64"/>
    </row>
    <row r="363" ht="15.75" customHeight="1">
      <c r="A363" s="64"/>
      <c r="B363" s="64"/>
      <c r="C363" s="64"/>
      <c r="I363" s="64"/>
      <c r="J363" s="64"/>
      <c r="Q363" s="64"/>
      <c r="R363" s="64"/>
      <c r="S363" s="64"/>
      <c r="T363" s="64"/>
      <c r="U363" s="64"/>
      <c r="W363" s="64"/>
      <c r="X363" s="64"/>
      <c r="Y363" s="64"/>
      <c r="AC363" s="64"/>
      <c r="AH363" s="64"/>
      <c r="AM363" s="64"/>
      <c r="AR363" s="64"/>
      <c r="AT363" s="64"/>
      <c r="AV363" s="64"/>
    </row>
    <row r="364" ht="15.75" customHeight="1">
      <c r="A364" s="64"/>
      <c r="B364" s="64"/>
      <c r="C364" s="64"/>
      <c r="I364" s="64"/>
      <c r="J364" s="64"/>
      <c r="Q364" s="64"/>
      <c r="R364" s="64"/>
      <c r="S364" s="64"/>
      <c r="T364" s="64"/>
      <c r="U364" s="64"/>
      <c r="W364" s="64"/>
      <c r="X364" s="64"/>
      <c r="Y364" s="64"/>
      <c r="AC364" s="64"/>
      <c r="AH364" s="64"/>
      <c r="AM364" s="64"/>
      <c r="AR364" s="64"/>
      <c r="AT364" s="64"/>
      <c r="AV364" s="64"/>
    </row>
    <row r="365" ht="15.75" customHeight="1">
      <c r="A365" s="64"/>
      <c r="B365" s="64"/>
      <c r="C365" s="64"/>
      <c r="I365" s="64"/>
      <c r="J365" s="64"/>
      <c r="Q365" s="64"/>
      <c r="R365" s="64"/>
      <c r="S365" s="64"/>
      <c r="T365" s="64"/>
      <c r="U365" s="64"/>
      <c r="W365" s="64"/>
      <c r="X365" s="64"/>
      <c r="Y365" s="64"/>
      <c r="AC365" s="64"/>
      <c r="AH365" s="64"/>
      <c r="AM365" s="64"/>
      <c r="AR365" s="64"/>
      <c r="AT365" s="64"/>
      <c r="AV365" s="64"/>
    </row>
    <row r="366" ht="15.75" customHeight="1">
      <c r="A366" s="64"/>
      <c r="B366" s="64"/>
      <c r="C366" s="64"/>
      <c r="I366" s="64"/>
      <c r="J366" s="64"/>
      <c r="Q366" s="64"/>
      <c r="R366" s="64"/>
      <c r="S366" s="64"/>
      <c r="T366" s="64"/>
      <c r="U366" s="64"/>
      <c r="W366" s="64"/>
      <c r="X366" s="64"/>
      <c r="Y366" s="64"/>
      <c r="AC366" s="64"/>
      <c r="AH366" s="64"/>
      <c r="AM366" s="64"/>
      <c r="AR366" s="64"/>
      <c r="AT366" s="64"/>
      <c r="AV366" s="64"/>
    </row>
    <row r="367" ht="15.75" customHeight="1">
      <c r="A367" s="64"/>
      <c r="B367" s="64"/>
      <c r="C367" s="64"/>
      <c r="I367" s="64"/>
      <c r="J367" s="64"/>
      <c r="Q367" s="64"/>
      <c r="R367" s="64"/>
      <c r="S367" s="64"/>
      <c r="T367" s="64"/>
      <c r="U367" s="64"/>
      <c r="W367" s="64"/>
      <c r="X367" s="64"/>
      <c r="Y367" s="64"/>
      <c r="AC367" s="64"/>
      <c r="AH367" s="64"/>
      <c r="AM367" s="64"/>
      <c r="AR367" s="64"/>
      <c r="AT367" s="64"/>
      <c r="AV367" s="64"/>
    </row>
    <row r="368" ht="15.75" customHeight="1">
      <c r="A368" s="64"/>
      <c r="B368" s="64"/>
      <c r="C368" s="64"/>
      <c r="I368" s="64"/>
      <c r="J368" s="64"/>
      <c r="Q368" s="64"/>
      <c r="R368" s="64"/>
      <c r="S368" s="64"/>
      <c r="T368" s="64"/>
      <c r="U368" s="64"/>
      <c r="W368" s="64"/>
      <c r="X368" s="64"/>
      <c r="Y368" s="64"/>
      <c r="AC368" s="64"/>
      <c r="AH368" s="64"/>
      <c r="AM368" s="64"/>
      <c r="AR368" s="64"/>
      <c r="AT368" s="64"/>
      <c r="AV368" s="64"/>
    </row>
    <row r="369" ht="15.75" customHeight="1">
      <c r="A369" s="64"/>
      <c r="B369" s="64"/>
      <c r="C369" s="64"/>
      <c r="I369" s="64"/>
      <c r="J369" s="64"/>
      <c r="Q369" s="64"/>
      <c r="R369" s="64"/>
      <c r="S369" s="64"/>
      <c r="T369" s="64"/>
      <c r="U369" s="64"/>
      <c r="W369" s="64"/>
      <c r="X369" s="64"/>
      <c r="Y369" s="64"/>
      <c r="AC369" s="64"/>
      <c r="AH369" s="64"/>
      <c r="AM369" s="64"/>
      <c r="AR369" s="64"/>
      <c r="AT369" s="64"/>
      <c r="AV369" s="64"/>
    </row>
    <row r="370" ht="15.75" customHeight="1">
      <c r="A370" s="64"/>
      <c r="B370" s="64"/>
      <c r="C370" s="64"/>
      <c r="I370" s="64"/>
      <c r="J370" s="64"/>
      <c r="Q370" s="64"/>
      <c r="R370" s="64"/>
      <c r="S370" s="64"/>
      <c r="T370" s="64"/>
      <c r="U370" s="64"/>
      <c r="W370" s="64"/>
      <c r="X370" s="64"/>
      <c r="Y370" s="64"/>
      <c r="AC370" s="64"/>
      <c r="AH370" s="64"/>
      <c r="AM370" s="64"/>
      <c r="AR370" s="64"/>
      <c r="AT370" s="64"/>
      <c r="AV370" s="64"/>
    </row>
    <row r="371" ht="15.75" customHeight="1">
      <c r="A371" s="64"/>
      <c r="B371" s="64"/>
      <c r="C371" s="64"/>
      <c r="I371" s="64"/>
      <c r="J371" s="64"/>
      <c r="Q371" s="64"/>
      <c r="R371" s="64"/>
      <c r="S371" s="64"/>
      <c r="T371" s="64"/>
      <c r="U371" s="64"/>
      <c r="W371" s="64"/>
      <c r="X371" s="64"/>
      <c r="Y371" s="64"/>
      <c r="AC371" s="64"/>
      <c r="AH371" s="64"/>
      <c r="AM371" s="64"/>
      <c r="AR371" s="64"/>
      <c r="AT371" s="64"/>
      <c r="AV371" s="64"/>
    </row>
    <row r="372" ht="15.75" customHeight="1">
      <c r="A372" s="64"/>
      <c r="B372" s="64"/>
      <c r="C372" s="64"/>
      <c r="I372" s="64"/>
      <c r="J372" s="64"/>
      <c r="Q372" s="64"/>
      <c r="R372" s="64"/>
      <c r="S372" s="64"/>
      <c r="T372" s="64"/>
      <c r="U372" s="64"/>
      <c r="W372" s="64"/>
      <c r="X372" s="64"/>
      <c r="Y372" s="64"/>
      <c r="AC372" s="64"/>
      <c r="AH372" s="64"/>
      <c r="AM372" s="64"/>
      <c r="AR372" s="64"/>
      <c r="AT372" s="64"/>
      <c r="AV372" s="64"/>
    </row>
    <row r="373" ht="15.75" customHeight="1">
      <c r="A373" s="64"/>
      <c r="B373" s="64"/>
      <c r="C373" s="64"/>
      <c r="I373" s="64"/>
      <c r="J373" s="64"/>
      <c r="Q373" s="64"/>
      <c r="R373" s="64"/>
      <c r="S373" s="64"/>
      <c r="T373" s="64"/>
      <c r="U373" s="64"/>
      <c r="W373" s="64"/>
      <c r="X373" s="64"/>
      <c r="Y373" s="64"/>
      <c r="AC373" s="64"/>
      <c r="AH373" s="64"/>
      <c r="AM373" s="64"/>
      <c r="AR373" s="64"/>
      <c r="AT373" s="64"/>
      <c r="AV373" s="64"/>
    </row>
    <row r="374" ht="15.75" customHeight="1">
      <c r="A374" s="64"/>
      <c r="B374" s="64"/>
      <c r="C374" s="64"/>
      <c r="I374" s="64"/>
      <c r="J374" s="64"/>
      <c r="Q374" s="64"/>
      <c r="R374" s="64"/>
      <c r="S374" s="64"/>
      <c r="T374" s="64"/>
      <c r="U374" s="64"/>
      <c r="W374" s="64"/>
      <c r="X374" s="64"/>
      <c r="Y374" s="64"/>
      <c r="AC374" s="64"/>
      <c r="AH374" s="64"/>
      <c r="AM374" s="64"/>
      <c r="AR374" s="64"/>
      <c r="AT374" s="64"/>
      <c r="AV374" s="64"/>
    </row>
    <row r="375" ht="15.75" customHeight="1">
      <c r="A375" s="64"/>
      <c r="B375" s="64"/>
      <c r="C375" s="64"/>
      <c r="I375" s="64"/>
      <c r="J375" s="64"/>
      <c r="Q375" s="64"/>
      <c r="R375" s="64"/>
      <c r="S375" s="64"/>
      <c r="T375" s="64"/>
      <c r="U375" s="64"/>
      <c r="W375" s="64"/>
      <c r="X375" s="64"/>
      <c r="Y375" s="64"/>
      <c r="AC375" s="64"/>
      <c r="AH375" s="64"/>
      <c r="AM375" s="64"/>
      <c r="AR375" s="64"/>
      <c r="AT375" s="64"/>
      <c r="AV375" s="64"/>
    </row>
    <row r="376" ht="15.75" customHeight="1">
      <c r="A376" s="64"/>
      <c r="B376" s="64"/>
      <c r="C376" s="64"/>
      <c r="I376" s="64"/>
      <c r="J376" s="64"/>
      <c r="Q376" s="64"/>
      <c r="R376" s="64"/>
      <c r="S376" s="64"/>
      <c r="T376" s="64"/>
      <c r="U376" s="64"/>
      <c r="W376" s="64"/>
      <c r="X376" s="64"/>
      <c r="Y376" s="64"/>
      <c r="AC376" s="64"/>
      <c r="AH376" s="64"/>
      <c r="AM376" s="64"/>
      <c r="AR376" s="64"/>
      <c r="AT376" s="64"/>
      <c r="AV376" s="64"/>
    </row>
    <row r="377" ht="15.75" customHeight="1">
      <c r="A377" s="64"/>
      <c r="B377" s="64"/>
      <c r="C377" s="64"/>
      <c r="I377" s="64"/>
      <c r="J377" s="64"/>
      <c r="Q377" s="64"/>
      <c r="R377" s="64"/>
      <c r="S377" s="64"/>
      <c r="T377" s="64"/>
      <c r="U377" s="64"/>
      <c r="W377" s="64"/>
      <c r="X377" s="64"/>
      <c r="Y377" s="64"/>
      <c r="AC377" s="64"/>
      <c r="AH377" s="64"/>
      <c r="AM377" s="64"/>
      <c r="AR377" s="64"/>
      <c r="AT377" s="64"/>
      <c r="AV377" s="64"/>
    </row>
    <row r="378" ht="15.75" customHeight="1">
      <c r="A378" s="64"/>
      <c r="B378" s="64"/>
      <c r="C378" s="64"/>
      <c r="I378" s="64"/>
      <c r="J378" s="64"/>
      <c r="Q378" s="64"/>
      <c r="R378" s="64"/>
      <c r="S378" s="64"/>
      <c r="T378" s="64"/>
      <c r="U378" s="64"/>
      <c r="W378" s="64"/>
      <c r="X378" s="64"/>
      <c r="Y378" s="64"/>
      <c r="AC378" s="64"/>
      <c r="AH378" s="64"/>
      <c r="AM378" s="64"/>
      <c r="AR378" s="64"/>
      <c r="AT378" s="64"/>
      <c r="AV378" s="64"/>
    </row>
    <row r="379" ht="15.75" customHeight="1">
      <c r="A379" s="64"/>
      <c r="B379" s="64"/>
      <c r="C379" s="64"/>
      <c r="I379" s="64"/>
      <c r="J379" s="64"/>
      <c r="Q379" s="64"/>
      <c r="R379" s="64"/>
      <c r="S379" s="64"/>
      <c r="T379" s="64"/>
      <c r="U379" s="64"/>
      <c r="W379" s="64"/>
      <c r="X379" s="64"/>
      <c r="Y379" s="64"/>
      <c r="AC379" s="64"/>
      <c r="AH379" s="64"/>
      <c r="AM379" s="64"/>
      <c r="AR379" s="64"/>
      <c r="AT379" s="64"/>
      <c r="AV379" s="64"/>
    </row>
    <row r="380" ht="15.75" customHeight="1">
      <c r="A380" s="64"/>
      <c r="B380" s="64"/>
      <c r="C380" s="64"/>
      <c r="I380" s="64"/>
      <c r="J380" s="64"/>
      <c r="Q380" s="64"/>
      <c r="R380" s="64"/>
      <c r="S380" s="64"/>
      <c r="T380" s="64"/>
      <c r="U380" s="64"/>
      <c r="W380" s="64"/>
      <c r="X380" s="64"/>
      <c r="Y380" s="64"/>
      <c r="AC380" s="64"/>
      <c r="AH380" s="64"/>
      <c r="AM380" s="64"/>
      <c r="AR380" s="64"/>
      <c r="AT380" s="64"/>
      <c r="AV380" s="64"/>
    </row>
    <row r="381" ht="15.75" customHeight="1">
      <c r="A381" s="64"/>
      <c r="B381" s="64"/>
      <c r="C381" s="64"/>
      <c r="I381" s="64"/>
      <c r="J381" s="64"/>
      <c r="Q381" s="64"/>
      <c r="R381" s="64"/>
      <c r="S381" s="64"/>
      <c r="T381" s="64"/>
      <c r="U381" s="64"/>
      <c r="W381" s="64"/>
      <c r="X381" s="64"/>
      <c r="Y381" s="64"/>
      <c r="AC381" s="64"/>
      <c r="AH381" s="64"/>
      <c r="AM381" s="64"/>
      <c r="AR381" s="64"/>
      <c r="AT381" s="64"/>
      <c r="AV381" s="64"/>
    </row>
    <row r="382" ht="15.75" customHeight="1">
      <c r="A382" s="64"/>
      <c r="B382" s="64"/>
      <c r="C382" s="64"/>
      <c r="I382" s="64"/>
      <c r="J382" s="64"/>
      <c r="Q382" s="64"/>
      <c r="R382" s="64"/>
      <c r="S382" s="64"/>
      <c r="T382" s="64"/>
      <c r="U382" s="64"/>
      <c r="W382" s="64"/>
      <c r="X382" s="64"/>
      <c r="Y382" s="64"/>
      <c r="AC382" s="64"/>
      <c r="AH382" s="64"/>
      <c r="AM382" s="64"/>
      <c r="AR382" s="64"/>
      <c r="AT382" s="64"/>
      <c r="AV382" s="64"/>
    </row>
    <row r="383" ht="15.75" customHeight="1">
      <c r="A383" s="64"/>
      <c r="B383" s="64"/>
      <c r="C383" s="64"/>
      <c r="I383" s="64"/>
      <c r="J383" s="64"/>
      <c r="Q383" s="64"/>
      <c r="R383" s="64"/>
      <c r="S383" s="64"/>
      <c r="T383" s="64"/>
      <c r="U383" s="64"/>
      <c r="W383" s="64"/>
      <c r="X383" s="64"/>
      <c r="Y383" s="64"/>
      <c r="AC383" s="64"/>
      <c r="AH383" s="64"/>
      <c r="AM383" s="64"/>
      <c r="AR383" s="64"/>
      <c r="AT383" s="64"/>
      <c r="AV383" s="64"/>
    </row>
    <row r="384" ht="15.75" customHeight="1">
      <c r="A384" s="64"/>
      <c r="B384" s="64"/>
      <c r="C384" s="64"/>
      <c r="I384" s="64"/>
      <c r="J384" s="64"/>
      <c r="Q384" s="64"/>
      <c r="R384" s="64"/>
      <c r="S384" s="64"/>
      <c r="T384" s="64"/>
      <c r="U384" s="64"/>
      <c r="W384" s="64"/>
      <c r="X384" s="64"/>
      <c r="Y384" s="64"/>
      <c r="AC384" s="64"/>
      <c r="AH384" s="64"/>
      <c r="AM384" s="64"/>
      <c r="AR384" s="64"/>
      <c r="AT384" s="64"/>
      <c r="AV384" s="64"/>
    </row>
    <row r="385" ht="15.75" customHeight="1">
      <c r="A385" s="64"/>
      <c r="B385" s="64"/>
      <c r="C385" s="64"/>
      <c r="I385" s="64"/>
      <c r="J385" s="64"/>
      <c r="Q385" s="64"/>
      <c r="R385" s="64"/>
      <c r="S385" s="64"/>
      <c r="T385" s="64"/>
      <c r="U385" s="64"/>
      <c r="W385" s="64"/>
      <c r="X385" s="64"/>
      <c r="Y385" s="64"/>
      <c r="AC385" s="64"/>
      <c r="AH385" s="64"/>
      <c r="AM385" s="64"/>
      <c r="AR385" s="64"/>
      <c r="AT385" s="64"/>
      <c r="AV385" s="64"/>
    </row>
    <row r="386" ht="15.75" customHeight="1">
      <c r="A386" s="64"/>
      <c r="B386" s="64"/>
      <c r="C386" s="64"/>
      <c r="I386" s="64"/>
      <c r="J386" s="64"/>
      <c r="Q386" s="64"/>
      <c r="R386" s="64"/>
      <c r="S386" s="64"/>
      <c r="T386" s="64"/>
      <c r="U386" s="64"/>
      <c r="W386" s="64"/>
      <c r="X386" s="64"/>
      <c r="Y386" s="64"/>
      <c r="AC386" s="64"/>
      <c r="AH386" s="64"/>
      <c r="AM386" s="64"/>
      <c r="AR386" s="64"/>
      <c r="AT386" s="64"/>
      <c r="AV386" s="64"/>
    </row>
    <row r="387" ht="15.75" customHeight="1">
      <c r="A387" s="64"/>
      <c r="B387" s="64"/>
      <c r="C387" s="64"/>
      <c r="I387" s="64"/>
      <c r="J387" s="64"/>
      <c r="Q387" s="64"/>
      <c r="R387" s="64"/>
      <c r="S387" s="64"/>
      <c r="T387" s="64"/>
      <c r="U387" s="64"/>
      <c r="W387" s="64"/>
      <c r="X387" s="64"/>
      <c r="Y387" s="64"/>
      <c r="AC387" s="64"/>
      <c r="AH387" s="64"/>
      <c r="AM387" s="64"/>
      <c r="AR387" s="64"/>
      <c r="AT387" s="64"/>
      <c r="AV387" s="64"/>
    </row>
    <row r="388" ht="15.75" customHeight="1">
      <c r="A388" s="64"/>
      <c r="B388" s="64"/>
      <c r="C388" s="64"/>
      <c r="I388" s="64"/>
      <c r="J388" s="64"/>
      <c r="Q388" s="64"/>
      <c r="R388" s="64"/>
      <c r="S388" s="64"/>
      <c r="T388" s="64"/>
      <c r="U388" s="64"/>
      <c r="W388" s="64"/>
      <c r="X388" s="64"/>
      <c r="Y388" s="64"/>
      <c r="AC388" s="64"/>
      <c r="AH388" s="64"/>
      <c r="AM388" s="64"/>
      <c r="AR388" s="64"/>
      <c r="AT388" s="64"/>
      <c r="AV388" s="64"/>
    </row>
    <row r="389" ht="15.75" customHeight="1">
      <c r="A389" s="64"/>
      <c r="B389" s="64"/>
      <c r="C389" s="64"/>
      <c r="I389" s="64"/>
      <c r="J389" s="64"/>
      <c r="Q389" s="64"/>
      <c r="R389" s="64"/>
      <c r="S389" s="64"/>
      <c r="T389" s="64"/>
      <c r="U389" s="64"/>
      <c r="W389" s="64"/>
      <c r="X389" s="64"/>
      <c r="Y389" s="64"/>
      <c r="AC389" s="64"/>
      <c r="AH389" s="64"/>
      <c r="AM389" s="64"/>
      <c r="AR389" s="64"/>
      <c r="AT389" s="64"/>
      <c r="AV389" s="64"/>
    </row>
    <row r="390" ht="15.75" customHeight="1">
      <c r="A390" s="64"/>
      <c r="B390" s="64"/>
      <c r="C390" s="64"/>
      <c r="I390" s="64"/>
      <c r="J390" s="64"/>
      <c r="Q390" s="64"/>
      <c r="R390" s="64"/>
      <c r="S390" s="64"/>
      <c r="T390" s="64"/>
      <c r="U390" s="64"/>
      <c r="W390" s="64"/>
      <c r="X390" s="64"/>
      <c r="Y390" s="64"/>
      <c r="AC390" s="64"/>
      <c r="AH390" s="64"/>
      <c r="AM390" s="64"/>
      <c r="AR390" s="64"/>
      <c r="AT390" s="64"/>
      <c r="AV390" s="64"/>
    </row>
    <row r="391" ht="15.75" customHeight="1">
      <c r="A391" s="64"/>
      <c r="B391" s="64"/>
      <c r="C391" s="64"/>
      <c r="I391" s="64"/>
      <c r="J391" s="64"/>
      <c r="Q391" s="64"/>
      <c r="R391" s="64"/>
      <c r="S391" s="64"/>
      <c r="T391" s="64"/>
      <c r="U391" s="64"/>
      <c r="W391" s="64"/>
      <c r="X391" s="64"/>
      <c r="Y391" s="64"/>
      <c r="AC391" s="64"/>
      <c r="AH391" s="64"/>
      <c r="AM391" s="64"/>
      <c r="AR391" s="64"/>
      <c r="AT391" s="64"/>
      <c r="AV391" s="64"/>
    </row>
    <row r="392" ht="15.75" customHeight="1">
      <c r="A392" s="64"/>
      <c r="B392" s="64"/>
      <c r="C392" s="64"/>
      <c r="I392" s="64"/>
      <c r="J392" s="64"/>
      <c r="Q392" s="64"/>
      <c r="R392" s="64"/>
      <c r="S392" s="64"/>
      <c r="T392" s="64"/>
      <c r="U392" s="64"/>
      <c r="W392" s="64"/>
      <c r="X392" s="64"/>
      <c r="Y392" s="64"/>
      <c r="AC392" s="64"/>
      <c r="AH392" s="64"/>
      <c r="AM392" s="64"/>
      <c r="AR392" s="64"/>
      <c r="AT392" s="64"/>
      <c r="AV392" s="64"/>
    </row>
    <row r="393" ht="15.75" customHeight="1">
      <c r="A393" s="64"/>
      <c r="B393" s="64"/>
      <c r="C393" s="64"/>
      <c r="I393" s="64"/>
      <c r="J393" s="64"/>
      <c r="Q393" s="64"/>
      <c r="R393" s="64"/>
      <c r="S393" s="64"/>
      <c r="T393" s="64"/>
      <c r="U393" s="64"/>
      <c r="W393" s="64"/>
      <c r="X393" s="64"/>
      <c r="Y393" s="64"/>
      <c r="AC393" s="64"/>
      <c r="AH393" s="64"/>
      <c r="AM393" s="64"/>
      <c r="AR393" s="64"/>
      <c r="AT393" s="64"/>
      <c r="AV393" s="64"/>
    </row>
    <row r="394" ht="15.75" customHeight="1">
      <c r="A394" s="64"/>
      <c r="B394" s="64"/>
      <c r="C394" s="64"/>
      <c r="I394" s="64"/>
      <c r="J394" s="64"/>
      <c r="Q394" s="64"/>
      <c r="R394" s="64"/>
      <c r="S394" s="64"/>
      <c r="T394" s="64"/>
      <c r="U394" s="64"/>
      <c r="W394" s="64"/>
      <c r="X394" s="64"/>
      <c r="Y394" s="64"/>
      <c r="AC394" s="64"/>
      <c r="AH394" s="64"/>
      <c r="AM394" s="64"/>
      <c r="AR394" s="64"/>
      <c r="AT394" s="64"/>
      <c r="AV394" s="64"/>
    </row>
    <row r="395" ht="15.75" customHeight="1">
      <c r="A395" s="64"/>
      <c r="B395" s="64"/>
      <c r="C395" s="64"/>
      <c r="I395" s="64"/>
      <c r="J395" s="64"/>
      <c r="Q395" s="64"/>
      <c r="R395" s="64"/>
      <c r="S395" s="64"/>
      <c r="T395" s="64"/>
      <c r="U395" s="64"/>
      <c r="W395" s="64"/>
      <c r="X395" s="64"/>
      <c r="Y395" s="64"/>
      <c r="AC395" s="64"/>
      <c r="AH395" s="64"/>
      <c r="AM395" s="64"/>
      <c r="AR395" s="64"/>
      <c r="AT395" s="64"/>
      <c r="AV395" s="64"/>
    </row>
    <row r="396" ht="15.75" customHeight="1">
      <c r="A396" s="64"/>
      <c r="B396" s="64"/>
      <c r="C396" s="64"/>
      <c r="I396" s="64"/>
      <c r="J396" s="64"/>
      <c r="Q396" s="64"/>
      <c r="R396" s="64"/>
      <c r="S396" s="64"/>
      <c r="T396" s="64"/>
      <c r="U396" s="64"/>
      <c r="W396" s="64"/>
      <c r="X396" s="64"/>
      <c r="Y396" s="64"/>
      <c r="AC396" s="64"/>
      <c r="AH396" s="64"/>
      <c r="AM396" s="64"/>
      <c r="AR396" s="64"/>
      <c r="AT396" s="64"/>
      <c r="AV396" s="64"/>
    </row>
    <row r="397" ht="15.75" customHeight="1">
      <c r="A397" s="64"/>
      <c r="B397" s="64"/>
      <c r="C397" s="64"/>
      <c r="I397" s="64"/>
      <c r="J397" s="64"/>
      <c r="Q397" s="64"/>
      <c r="R397" s="64"/>
      <c r="S397" s="64"/>
      <c r="T397" s="64"/>
      <c r="U397" s="64"/>
      <c r="W397" s="64"/>
      <c r="X397" s="64"/>
      <c r="Y397" s="64"/>
      <c r="AC397" s="64"/>
      <c r="AH397" s="64"/>
      <c r="AM397" s="64"/>
      <c r="AR397" s="64"/>
      <c r="AT397" s="64"/>
      <c r="AV397" s="64"/>
    </row>
    <row r="398" ht="15.75" customHeight="1">
      <c r="A398" s="64"/>
      <c r="B398" s="64"/>
      <c r="C398" s="64"/>
      <c r="I398" s="64"/>
      <c r="J398" s="64"/>
      <c r="Q398" s="64"/>
      <c r="R398" s="64"/>
      <c r="S398" s="64"/>
      <c r="T398" s="64"/>
      <c r="U398" s="64"/>
      <c r="W398" s="64"/>
      <c r="X398" s="64"/>
      <c r="Y398" s="64"/>
      <c r="AC398" s="64"/>
      <c r="AH398" s="64"/>
      <c r="AM398" s="64"/>
      <c r="AR398" s="64"/>
      <c r="AT398" s="64"/>
      <c r="AV398" s="64"/>
    </row>
    <row r="399" ht="15.75" customHeight="1">
      <c r="A399" s="64"/>
      <c r="B399" s="64"/>
      <c r="C399" s="64"/>
      <c r="I399" s="64"/>
      <c r="J399" s="64"/>
      <c r="Q399" s="64"/>
      <c r="R399" s="64"/>
      <c r="S399" s="64"/>
      <c r="T399" s="64"/>
      <c r="U399" s="64"/>
      <c r="W399" s="64"/>
      <c r="X399" s="64"/>
      <c r="Y399" s="64"/>
      <c r="AC399" s="64"/>
      <c r="AH399" s="64"/>
      <c r="AM399" s="64"/>
      <c r="AR399" s="64"/>
      <c r="AT399" s="64"/>
      <c r="AV399" s="64"/>
    </row>
    <row r="400" ht="15.75" customHeight="1">
      <c r="A400" s="64"/>
      <c r="B400" s="64"/>
      <c r="C400" s="64"/>
      <c r="I400" s="64"/>
      <c r="J400" s="64"/>
      <c r="Q400" s="64"/>
      <c r="R400" s="64"/>
      <c r="S400" s="64"/>
      <c r="T400" s="64"/>
      <c r="U400" s="64"/>
      <c r="W400" s="64"/>
      <c r="X400" s="64"/>
      <c r="Y400" s="64"/>
      <c r="AC400" s="64"/>
      <c r="AH400" s="64"/>
      <c r="AM400" s="64"/>
      <c r="AR400" s="64"/>
      <c r="AT400" s="64"/>
      <c r="AV400" s="64"/>
    </row>
    <row r="401" ht="15.75" customHeight="1">
      <c r="A401" s="64"/>
      <c r="B401" s="64"/>
      <c r="C401" s="64"/>
      <c r="I401" s="64"/>
      <c r="J401" s="64"/>
      <c r="Q401" s="64"/>
      <c r="R401" s="64"/>
      <c r="S401" s="64"/>
      <c r="T401" s="64"/>
      <c r="U401" s="64"/>
      <c r="W401" s="64"/>
      <c r="X401" s="64"/>
      <c r="Y401" s="64"/>
      <c r="AC401" s="64"/>
      <c r="AH401" s="64"/>
      <c r="AM401" s="64"/>
      <c r="AR401" s="64"/>
      <c r="AT401" s="64"/>
      <c r="AV401" s="64"/>
    </row>
    <row r="402" ht="15.75" customHeight="1">
      <c r="A402" s="64"/>
      <c r="B402" s="64"/>
      <c r="C402" s="64"/>
      <c r="I402" s="64"/>
      <c r="J402" s="64"/>
      <c r="Q402" s="64"/>
      <c r="R402" s="64"/>
      <c r="S402" s="64"/>
      <c r="T402" s="64"/>
      <c r="U402" s="64"/>
      <c r="W402" s="64"/>
      <c r="X402" s="64"/>
      <c r="Y402" s="64"/>
      <c r="AC402" s="64"/>
      <c r="AH402" s="64"/>
      <c r="AM402" s="64"/>
      <c r="AR402" s="64"/>
      <c r="AT402" s="64"/>
      <c r="AV402" s="64"/>
    </row>
    <row r="403" ht="15.75" customHeight="1">
      <c r="A403" s="64"/>
      <c r="B403" s="64"/>
      <c r="C403" s="64"/>
      <c r="I403" s="64"/>
      <c r="J403" s="64"/>
      <c r="Q403" s="64"/>
      <c r="R403" s="64"/>
      <c r="S403" s="64"/>
      <c r="T403" s="64"/>
      <c r="U403" s="64"/>
      <c r="W403" s="64"/>
      <c r="X403" s="64"/>
      <c r="Y403" s="64"/>
      <c r="AC403" s="64"/>
      <c r="AH403" s="64"/>
      <c r="AM403" s="64"/>
      <c r="AR403" s="64"/>
      <c r="AT403" s="64"/>
      <c r="AV403" s="64"/>
    </row>
    <row r="404" ht="15.75" customHeight="1">
      <c r="A404" s="64"/>
      <c r="B404" s="64"/>
      <c r="C404" s="64"/>
      <c r="I404" s="64"/>
      <c r="J404" s="64"/>
      <c r="Q404" s="64"/>
      <c r="R404" s="64"/>
      <c r="S404" s="64"/>
      <c r="T404" s="64"/>
      <c r="U404" s="64"/>
      <c r="W404" s="64"/>
      <c r="X404" s="64"/>
      <c r="Y404" s="64"/>
      <c r="AC404" s="64"/>
      <c r="AH404" s="64"/>
      <c r="AM404" s="64"/>
      <c r="AR404" s="64"/>
      <c r="AT404" s="64"/>
      <c r="AV404" s="64"/>
    </row>
    <row r="405" ht="15.75" customHeight="1">
      <c r="A405" s="64"/>
      <c r="B405" s="64"/>
      <c r="C405" s="64"/>
      <c r="I405" s="64"/>
      <c r="J405" s="64"/>
      <c r="Q405" s="64"/>
      <c r="R405" s="64"/>
      <c r="S405" s="64"/>
      <c r="T405" s="64"/>
      <c r="U405" s="64"/>
      <c r="W405" s="64"/>
      <c r="X405" s="64"/>
      <c r="Y405" s="64"/>
      <c r="AC405" s="64"/>
      <c r="AH405" s="64"/>
      <c r="AM405" s="64"/>
      <c r="AR405" s="64"/>
      <c r="AT405" s="64"/>
      <c r="AV405" s="64"/>
    </row>
    <row r="406" ht="15.75" customHeight="1">
      <c r="A406" s="64"/>
      <c r="B406" s="64"/>
      <c r="C406" s="64"/>
      <c r="I406" s="64"/>
      <c r="J406" s="64"/>
      <c r="Q406" s="64"/>
      <c r="R406" s="64"/>
      <c r="S406" s="64"/>
      <c r="T406" s="64"/>
      <c r="U406" s="64"/>
      <c r="W406" s="64"/>
      <c r="X406" s="64"/>
      <c r="Y406" s="64"/>
      <c r="AC406" s="64"/>
      <c r="AH406" s="64"/>
      <c r="AM406" s="64"/>
      <c r="AR406" s="64"/>
      <c r="AT406" s="64"/>
      <c r="AV406" s="64"/>
    </row>
    <row r="407" ht="15.75" customHeight="1">
      <c r="A407" s="64"/>
      <c r="B407" s="64"/>
      <c r="C407" s="64"/>
      <c r="I407" s="64"/>
      <c r="J407" s="64"/>
      <c r="Q407" s="64"/>
      <c r="R407" s="64"/>
      <c r="S407" s="64"/>
      <c r="T407" s="64"/>
      <c r="U407" s="64"/>
      <c r="W407" s="64"/>
      <c r="X407" s="64"/>
      <c r="Y407" s="64"/>
      <c r="AC407" s="64"/>
      <c r="AH407" s="64"/>
      <c r="AM407" s="64"/>
      <c r="AR407" s="64"/>
      <c r="AT407" s="64"/>
      <c r="AV407" s="64"/>
    </row>
    <row r="408" ht="15.75" customHeight="1">
      <c r="A408" s="64"/>
      <c r="B408" s="64"/>
      <c r="C408" s="64"/>
      <c r="I408" s="64"/>
      <c r="J408" s="64"/>
      <c r="Q408" s="64"/>
      <c r="R408" s="64"/>
      <c r="S408" s="64"/>
      <c r="T408" s="64"/>
      <c r="U408" s="64"/>
      <c r="W408" s="64"/>
      <c r="X408" s="64"/>
      <c r="Y408" s="64"/>
      <c r="AC408" s="64"/>
      <c r="AH408" s="64"/>
      <c r="AM408" s="64"/>
      <c r="AR408" s="64"/>
      <c r="AT408" s="64"/>
      <c r="AV408" s="64"/>
    </row>
    <row r="409" ht="15.75" customHeight="1">
      <c r="A409" s="64"/>
      <c r="B409" s="64"/>
      <c r="C409" s="64"/>
      <c r="I409" s="64"/>
      <c r="J409" s="64"/>
      <c r="Q409" s="64"/>
      <c r="R409" s="64"/>
      <c r="S409" s="64"/>
      <c r="T409" s="64"/>
      <c r="U409" s="64"/>
      <c r="W409" s="64"/>
      <c r="X409" s="64"/>
      <c r="Y409" s="64"/>
      <c r="AC409" s="64"/>
      <c r="AH409" s="64"/>
      <c r="AM409" s="64"/>
      <c r="AR409" s="64"/>
      <c r="AT409" s="64"/>
      <c r="AV409" s="64"/>
    </row>
    <row r="410" ht="15.75" customHeight="1">
      <c r="A410" s="64"/>
      <c r="B410" s="64"/>
      <c r="C410" s="64"/>
      <c r="I410" s="64"/>
      <c r="J410" s="64"/>
      <c r="Q410" s="64"/>
      <c r="R410" s="64"/>
      <c r="S410" s="64"/>
      <c r="T410" s="64"/>
      <c r="U410" s="64"/>
      <c r="W410" s="64"/>
      <c r="X410" s="64"/>
      <c r="Y410" s="64"/>
      <c r="AC410" s="64"/>
      <c r="AH410" s="64"/>
      <c r="AM410" s="64"/>
      <c r="AR410" s="64"/>
      <c r="AT410" s="64"/>
      <c r="AV410" s="64"/>
    </row>
    <row r="411" ht="15.75" customHeight="1">
      <c r="A411" s="64"/>
      <c r="B411" s="64"/>
      <c r="C411" s="64"/>
      <c r="I411" s="64"/>
      <c r="J411" s="64"/>
      <c r="Q411" s="64"/>
      <c r="R411" s="64"/>
      <c r="S411" s="64"/>
      <c r="T411" s="64"/>
      <c r="U411" s="64"/>
      <c r="W411" s="64"/>
      <c r="X411" s="64"/>
      <c r="Y411" s="64"/>
      <c r="AC411" s="64"/>
      <c r="AH411" s="64"/>
      <c r="AM411" s="64"/>
      <c r="AR411" s="64"/>
      <c r="AT411" s="64"/>
      <c r="AV411" s="64"/>
    </row>
    <row r="412" ht="15.75" customHeight="1">
      <c r="A412" s="64"/>
      <c r="B412" s="64"/>
      <c r="C412" s="64"/>
      <c r="I412" s="64"/>
      <c r="J412" s="64"/>
      <c r="Q412" s="64"/>
      <c r="R412" s="64"/>
      <c r="S412" s="64"/>
      <c r="T412" s="64"/>
      <c r="U412" s="64"/>
      <c r="W412" s="64"/>
      <c r="X412" s="64"/>
      <c r="Y412" s="64"/>
      <c r="AC412" s="64"/>
      <c r="AH412" s="64"/>
      <c r="AM412" s="64"/>
      <c r="AR412" s="64"/>
      <c r="AT412" s="64"/>
      <c r="AV412" s="64"/>
    </row>
    <row r="413" ht="15.75" customHeight="1">
      <c r="A413" s="64"/>
      <c r="B413" s="64"/>
      <c r="C413" s="64"/>
      <c r="I413" s="64"/>
      <c r="J413" s="64"/>
      <c r="Q413" s="64"/>
      <c r="R413" s="64"/>
      <c r="S413" s="64"/>
      <c r="T413" s="64"/>
      <c r="U413" s="64"/>
      <c r="W413" s="64"/>
      <c r="X413" s="64"/>
      <c r="Y413" s="64"/>
      <c r="AC413" s="64"/>
      <c r="AH413" s="64"/>
      <c r="AM413" s="64"/>
      <c r="AR413" s="64"/>
      <c r="AT413" s="64"/>
      <c r="AV413" s="64"/>
    </row>
    <row r="414" ht="15.75" customHeight="1">
      <c r="A414" s="64"/>
      <c r="B414" s="64"/>
      <c r="C414" s="64"/>
      <c r="I414" s="64"/>
      <c r="J414" s="64"/>
      <c r="Q414" s="64"/>
      <c r="R414" s="64"/>
      <c r="S414" s="64"/>
      <c r="T414" s="64"/>
      <c r="U414" s="64"/>
      <c r="W414" s="64"/>
      <c r="X414" s="64"/>
      <c r="Y414" s="64"/>
      <c r="AC414" s="64"/>
      <c r="AH414" s="64"/>
      <c r="AM414" s="64"/>
      <c r="AR414" s="64"/>
      <c r="AT414" s="64"/>
      <c r="AV414" s="64"/>
    </row>
    <row r="415" ht="15.75" customHeight="1">
      <c r="A415" s="64"/>
      <c r="B415" s="64"/>
      <c r="C415" s="64"/>
      <c r="I415" s="64"/>
      <c r="J415" s="64"/>
      <c r="Q415" s="64"/>
      <c r="R415" s="64"/>
      <c r="S415" s="64"/>
      <c r="T415" s="64"/>
      <c r="U415" s="64"/>
      <c r="W415" s="64"/>
      <c r="X415" s="64"/>
      <c r="Y415" s="64"/>
      <c r="AC415" s="64"/>
      <c r="AH415" s="64"/>
      <c r="AM415" s="64"/>
      <c r="AR415" s="64"/>
      <c r="AT415" s="64"/>
      <c r="AV415" s="64"/>
    </row>
    <row r="416" ht="15.75" customHeight="1">
      <c r="A416" s="64"/>
      <c r="B416" s="64"/>
      <c r="C416" s="64"/>
      <c r="I416" s="64"/>
      <c r="J416" s="64"/>
      <c r="Q416" s="64"/>
      <c r="R416" s="64"/>
      <c r="S416" s="64"/>
      <c r="T416" s="64"/>
      <c r="U416" s="64"/>
      <c r="W416" s="64"/>
      <c r="X416" s="64"/>
      <c r="Y416" s="64"/>
      <c r="AC416" s="64"/>
      <c r="AH416" s="64"/>
      <c r="AM416" s="64"/>
      <c r="AR416" s="64"/>
      <c r="AT416" s="64"/>
      <c r="AV416" s="64"/>
    </row>
    <row r="417" ht="15.75" customHeight="1">
      <c r="A417" s="64"/>
      <c r="B417" s="64"/>
      <c r="C417" s="64"/>
      <c r="I417" s="64"/>
      <c r="J417" s="64"/>
      <c r="Q417" s="64"/>
      <c r="R417" s="64"/>
      <c r="S417" s="64"/>
      <c r="T417" s="64"/>
      <c r="U417" s="64"/>
      <c r="W417" s="64"/>
      <c r="X417" s="64"/>
      <c r="Y417" s="64"/>
      <c r="AC417" s="64"/>
      <c r="AH417" s="64"/>
      <c r="AM417" s="64"/>
      <c r="AR417" s="64"/>
      <c r="AT417" s="64"/>
      <c r="AV417" s="64"/>
    </row>
    <row r="418" ht="15.75" customHeight="1">
      <c r="A418" s="64"/>
      <c r="B418" s="64"/>
      <c r="C418" s="64"/>
      <c r="I418" s="64"/>
      <c r="J418" s="64"/>
      <c r="Q418" s="64"/>
      <c r="R418" s="64"/>
      <c r="S418" s="64"/>
      <c r="T418" s="64"/>
      <c r="U418" s="64"/>
      <c r="W418" s="64"/>
      <c r="X418" s="64"/>
      <c r="Y418" s="64"/>
      <c r="AC418" s="64"/>
      <c r="AH418" s="64"/>
      <c r="AM418" s="64"/>
      <c r="AR418" s="64"/>
      <c r="AT418" s="64"/>
      <c r="AV418" s="64"/>
    </row>
    <row r="419" ht="15.75" customHeight="1">
      <c r="A419" s="64"/>
      <c r="B419" s="64"/>
      <c r="C419" s="64"/>
      <c r="I419" s="64"/>
      <c r="J419" s="64"/>
      <c r="Q419" s="64"/>
      <c r="R419" s="64"/>
      <c r="S419" s="64"/>
      <c r="T419" s="64"/>
      <c r="U419" s="64"/>
      <c r="W419" s="64"/>
      <c r="X419" s="64"/>
      <c r="Y419" s="64"/>
      <c r="AC419" s="64"/>
      <c r="AH419" s="64"/>
      <c r="AM419" s="64"/>
      <c r="AR419" s="64"/>
      <c r="AT419" s="64"/>
      <c r="AV419" s="64"/>
    </row>
    <row r="420" ht="15.75" customHeight="1">
      <c r="A420" s="64"/>
      <c r="B420" s="64"/>
      <c r="C420" s="64"/>
      <c r="I420" s="64"/>
      <c r="J420" s="64"/>
      <c r="Q420" s="64"/>
      <c r="R420" s="64"/>
      <c r="S420" s="64"/>
      <c r="T420" s="64"/>
      <c r="U420" s="64"/>
      <c r="W420" s="64"/>
      <c r="X420" s="64"/>
      <c r="Y420" s="64"/>
      <c r="AC420" s="64"/>
      <c r="AH420" s="64"/>
      <c r="AM420" s="64"/>
      <c r="AR420" s="64"/>
      <c r="AT420" s="64"/>
      <c r="AV420" s="64"/>
    </row>
    <row r="421" ht="15.75" customHeight="1">
      <c r="A421" s="64"/>
      <c r="B421" s="64"/>
      <c r="C421" s="64"/>
      <c r="I421" s="64"/>
      <c r="J421" s="64"/>
      <c r="Q421" s="64"/>
      <c r="R421" s="64"/>
      <c r="S421" s="64"/>
      <c r="T421" s="64"/>
      <c r="U421" s="64"/>
      <c r="W421" s="64"/>
      <c r="X421" s="64"/>
      <c r="Y421" s="64"/>
      <c r="AC421" s="64"/>
      <c r="AH421" s="64"/>
      <c r="AM421" s="64"/>
      <c r="AR421" s="64"/>
      <c r="AT421" s="64"/>
      <c r="AV421" s="64"/>
    </row>
    <row r="422" ht="15.75" customHeight="1">
      <c r="A422" s="64"/>
      <c r="B422" s="64"/>
      <c r="C422" s="64"/>
      <c r="I422" s="64"/>
      <c r="J422" s="64"/>
      <c r="Q422" s="64"/>
      <c r="R422" s="64"/>
      <c r="S422" s="64"/>
      <c r="T422" s="64"/>
      <c r="U422" s="64"/>
      <c r="W422" s="64"/>
      <c r="X422" s="64"/>
      <c r="Y422" s="64"/>
      <c r="AC422" s="64"/>
      <c r="AH422" s="64"/>
      <c r="AM422" s="64"/>
      <c r="AR422" s="64"/>
      <c r="AT422" s="64"/>
      <c r="AV422" s="64"/>
    </row>
    <row r="423" ht="15.75" customHeight="1">
      <c r="A423" s="64"/>
      <c r="B423" s="64"/>
      <c r="C423" s="64"/>
      <c r="I423" s="64"/>
      <c r="J423" s="64"/>
      <c r="Q423" s="64"/>
      <c r="R423" s="64"/>
      <c r="S423" s="64"/>
      <c r="T423" s="64"/>
      <c r="U423" s="64"/>
      <c r="W423" s="64"/>
      <c r="X423" s="64"/>
      <c r="Y423" s="64"/>
      <c r="AC423" s="64"/>
      <c r="AH423" s="64"/>
      <c r="AM423" s="64"/>
      <c r="AR423" s="64"/>
      <c r="AT423" s="64"/>
      <c r="AV423" s="64"/>
    </row>
    <row r="424" ht="15.75" customHeight="1">
      <c r="A424" s="64"/>
      <c r="B424" s="64"/>
      <c r="C424" s="64"/>
      <c r="I424" s="64"/>
      <c r="J424" s="64"/>
      <c r="Q424" s="64"/>
      <c r="R424" s="64"/>
      <c r="S424" s="64"/>
      <c r="T424" s="64"/>
      <c r="U424" s="64"/>
      <c r="W424" s="64"/>
      <c r="X424" s="64"/>
      <c r="Y424" s="64"/>
      <c r="AC424" s="64"/>
      <c r="AH424" s="64"/>
      <c r="AM424" s="64"/>
      <c r="AR424" s="64"/>
      <c r="AT424" s="64"/>
      <c r="AV424" s="64"/>
    </row>
    <row r="425" ht="15.75" customHeight="1">
      <c r="A425" s="64"/>
      <c r="B425" s="64"/>
      <c r="C425" s="64"/>
      <c r="I425" s="64"/>
      <c r="J425" s="64"/>
      <c r="Q425" s="64"/>
      <c r="R425" s="64"/>
      <c r="S425" s="64"/>
      <c r="T425" s="64"/>
      <c r="U425" s="64"/>
      <c r="W425" s="64"/>
      <c r="X425" s="64"/>
      <c r="Y425" s="64"/>
      <c r="AC425" s="64"/>
      <c r="AH425" s="64"/>
      <c r="AM425" s="64"/>
      <c r="AR425" s="64"/>
      <c r="AT425" s="64"/>
      <c r="AV425" s="64"/>
    </row>
    <row r="426" ht="15.75" customHeight="1">
      <c r="A426" s="64"/>
      <c r="B426" s="64"/>
      <c r="C426" s="64"/>
      <c r="I426" s="64"/>
      <c r="J426" s="64"/>
      <c r="Q426" s="64"/>
      <c r="R426" s="64"/>
      <c r="S426" s="64"/>
      <c r="T426" s="64"/>
      <c r="U426" s="64"/>
      <c r="W426" s="64"/>
      <c r="X426" s="64"/>
      <c r="Y426" s="64"/>
      <c r="AC426" s="64"/>
      <c r="AH426" s="64"/>
      <c r="AM426" s="64"/>
      <c r="AR426" s="64"/>
      <c r="AT426" s="64"/>
      <c r="AV426" s="64"/>
    </row>
    <row r="427" ht="15.75" customHeight="1">
      <c r="A427" s="64"/>
      <c r="B427" s="64"/>
      <c r="C427" s="64"/>
      <c r="I427" s="64"/>
      <c r="J427" s="64"/>
      <c r="Q427" s="64"/>
      <c r="R427" s="64"/>
      <c r="S427" s="64"/>
      <c r="T427" s="64"/>
      <c r="U427" s="64"/>
      <c r="W427" s="64"/>
      <c r="X427" s="64"/>
      <c r="Y427" s="64"/>
      <c r="AC427" s="64"/>
      <c r="AH427" s="64"/>
      <c r="AM427" s="64"/>
      <c r="AR427" s="64"/>
      <c r="AT427" s="64"/>
      <c r="AV427" s="64"/>
    </row>
    <row r="428" ht="15.75" customHeight="1">
      <c r="A428" s="64"/>
      <c r="B428" s="64"/>
      <c r="C428" s="64"/>
      <c r="I428" s="64"/>
      <c r="J428" s="64"/>
      <c r="Q428" s="64"/>
      <c r="R428" s="64"/>
      <c r="S428" s="64"/>
      <c r="T428" s="64"/>
      <c r="U428" s="64"/>
      <c r="W428" s="64"/>
      <c r="X428" s="64"/>
      <c r="Y428" s="64"/>
      <c r="AC428" s="64"/>
      <c r="AH428" s="64"/>
      <c r="AM428" s="64"/>
      <c r="AR428" s="64"/>
      <c r="AT428" s="64"/>
      <c r="AV428" s="64"/>
    </row>
    <row r="429" ht="15.75" customHeight="1">
      <c r="A429" s="64"/>
      <c r="B429" s="64"/>
      <c r="C429" s="64"/>
      <c r="I429" s="64"/>
      <c r="J429" s="64"/>
      <c r="Q429" s="64"/>
      <c r="R429" s="64"/>
      <c r="S429" s="64"/>
      <c r="T429" s="64"/>
      <c r="U429" s="64"/>
      <c r="W429" s="64"/>
      <c r="X429" s="64"/>
      <c r="Y429" s="64"/>
      <c r="AC429" s="64"/>
      <c r="AH429" s="64"/>
      <c r="AM429" s="64"/>
      <c r="AR429" s="64"/>
      <c r="AT429" s="64"/>
      <c r="AV429" s="64"/>
    </row>
    <row r="430" ht="15.75" customHeight="1">
      <c r="A430" s="64"/>
      <c r="B430" s="64"/>
      <c r="C430" s="64"/>
      <c r="I430" s="64"/>
      <c r="J430" s="64"/>
      <c r="Q430" s="64"/>
      <c r="R430" s="64"/>
      <c r="S430" s="64"/>
      <c r="T430" s="64"/>
      <c r="U430" s="64"/>
      <c r="W430" s="64"/>
      <c r="X430" s="64"/>
      <c r="Y430" s="64"/>
      <c r="AC430" s="64"/>
      <c r="AH430" s="64"/>
      <c r="AM430" s="64"/>
      <c r="AR430" s="64"/>
      <c r="AT430" s="64"/>
      <c r="AV430" s="64"/>
    </row>
    <row r="431" ht="15.75" customHeight="1">
      <c r="A431" s="64"/>
      <c r="B431" s="64"/>
      <c r="C431" s="64"/>
      <c r="I431" s="64"/>
      <c r="J431" s="64"/>
      <c r="Q431" s="64"/>
      <c r="R431" s="64"/>
      <c r="S431" s="64"/>
      <c r="T431" s="64"/>
      <c r="U431" s="64"/>
      <c r="W431" s="64"/>
      <c r="X431" s="64"/>
      <c r="Y431" s="64"/>
      <c r="AC431" s="64"/>
      <c r="AH431" s="64"/>
      <c r="AM431" s="64"/>
      <c r="AR431" s="64"/>
      <c r="AT431" s="64"/>
      <c r="AV431" s="64"/>
    </row>
    <row r="432" ht="15.75" customHeight="1">
      <c r="A432" s="64"/>
      <c r="B432" s="64"/>
      <c r="C432" s="64"/>
      <c r="I432" s="64"/>
      <c r="J432" s="64"/>
      <c r="Q432" s="64"/>
      <c r="R432" s="64"/>
      <c r="S432" s="64"/>
      <c r="T432" s="64"/>
      <c r="U432" s="64"/>
      <c r="W432" s="64"/>
      <c r="X432" s="64"/>
      <c r="Y432" s="64"/>
      <c r="AC432" s="64"/>
      <c r="AH432" s="64"/>
      <c r="AM432" s="64"/>
      <c r="AR432" s="64"/>
      <c r="AT432" s="64"/>
      <c r="AV432" s="64"/>
    </row>
    <row r="433" ht="15.75" customHeight="1">
      <c r="A433" s="64"/>
      <c r="B433" s="64"/>
      <c r="C433" s="64"/>
      <c r="I433" s="64"/>
      <c r="J433" s="64"/>
      <c r="Q433" s="64"/>
      <c r="R433" s="64"/>
      <c r="S433" s="64"/>
      <c r="T433" s="64"/>
      <c r="U433" s="64"/>
      <c r="W433" s="64"/>
      <c r="X433" s="64"/>
      <c r="Y433" s="64"/>
      <c r="AC433" s="64"/>
      <c r="AH433" s="64"/>
      <c r="AM433" s="64"/>
      <c r="AR433" s="64"/>
      <c r="AT433" s="64"/>
      <c r="AV433" s="64"/>
    </row>
    <row r="434" ht="15.75" customHeight="1">
      <c r="A434" s="64"/>
      <c r="B434" s="64"/>
      <c r="C434" s="64"/>
      <c r="I434" s="64"/>
      <c r="J434" s="64"/>
      <c r="Q434" s="64"/>
      <c r="R434" s="64"/>
      <c r="S434" s="64"/>
      <c r="T434" s="64"/>
      <c r="U434" s="64"/>
      <c r="W434" s="64"/>
      <c r="X434" s="64"/>
      <c r="Y434" s="64"/>
      <c r="AC434" s="64"/>
      <c r="AH434" s="64"/>
      <c r="AM434" s="64"/>
      <c r="AR434" s="64"/>
      <c r="AT434" s="64"/>
      <c r="AV434" s="64"/>
    </row>
    <row r="435" ht="15.75" customHeight="1">
      <c r="A435" s="64"/>
      <c r="B435" s="64"/>
      <c r="C435" s="64"/>
      <c r="I435" s="64"/>
      <c r="J435" s="64"/>
      <c r="Q435" s="64"/>
      <c r="R435" s="64"/>
      <c r="S435" s="64"/>
      <c r="T435" s="64"/>
      <c r="U435" s="64"/>
      <c r="W435" s="64"/>
      <c r="X435" s="64"/>
      <c r="Y435" s="64"/>
      <c r="AC435" s="64"/>
      <c r="AH435" s="64"/>
      <c r="AM435" s="64"/>
      <c r="AR435" s="64"/>
      <c r="AT435" s="64"/>
      <c r="AV435" s="64"/>
    </row>
    <row r="436" ht="15.75" customHeight="1">
      <c r="A436" s="64"/>
      <c r="B436" s="64"/>
      <c r="C436" s="64"/>
      <c r="I436" s="64"/>
      <c r="J436" s="64"/>
      <c r="Q436" s="64"/>
      <c r="R436" s="64"/>
      <c r="S436" s="64"/>
      <c r="T436" s="64"/>
      <c r="U436" s="64"/>
      <c r="W436" s="64"/>
      <c r="X436" s="64"/>
      <c r="Y436" s="64"/>
      <c r="AC436" s="64"/>
      <c r="AH436" s="64"/>
      <c r="AM436" s="64"/>
      <c r="AR436" s="64"/>
      <c r="AT436" s="64"/>
      <c r="AV436" s="64"/>
    </row>
    <row r="437" ht="15.75" customHeight="1">
      <c r="A437" s="64"/>
      <c r="B437" s="64"/>
      <c r="C437" s="64"/>
      <c r="I437" s="64"/>
      <c r="J437" s="64"/>
      <c r="Q437" s="64"/>
      <c r="R437" s="64"/>
      <c r="S437" s="64"/>
      <c r="T437" s="64"/>
      <c r="U437" s="64"/>
      <c r="W437" s="64"/>
      <c r="X437" s="64"/>
      <c r="Y437" s="64"/>
      <c r="AC437" s="64"/>
      <c r="AH437" s="64"/>
      <c r="AM437" s="64"/>
      <c r="AR437" s="64"/>
      <c r="AT437" s="64"/>
      <c r="AV437" s="64"/>
    </row>
    <row r="438" ht="15.75" customHeight="1">
      <c r="A438" s="64"/>
      <c r="B438" s="64"/>
      <c r="C438" s="64"/>
      <c r="I438" s="64"/>
      <c r="J438" s="64"/>
      <c r="Q438" s="64"/>
      <c r="R438" s="64"/>
      <c r="S438" s="64"/>
      <c r="T438" s="64"/>
      <c r="U438" s="64"/>
      <c r="W438" s="64"/>
      <c r="X438" s="64"/>
      <c r="Y438" s="64"/>
      <c r="AC438" s="64"/>
      <c r="AH438" s="64"/>
      <c r="AM438" s="64"/>
      <c r="AR438" s="64"/>
      <c r="AT438" s="64"/>
      <c r="AV438" s="64"/>
    </row>
    <row r="439" ht="15.75" customHeight="1">
      <c r="A439" s="64"/>
      <c r="B439" s="64"/>
      <c r="C439" s="64"/>
      <c r="I439" s="64"/>
      <c r="J439" s="64"/>
      <c r="Q439" s="64"/>
      <c r="R439" s="64"/>
      <c r="S439" s="64"/>
      <c r="T439" s="64"/>
      <c r="U439" s="64"/>
      <c r="W439" s="64"/>
      <c r="X439" s="64"/>
      <c r="Y439" s="64"/>
      <c r="AC439" s="64"/>
      <c r="AH439" s="64"/>
      <c r="AM439" s="64"/>
      <c r="AR439" s="64"/>
      <c r="AT439" s="64"/>
      <c r="AV439" s="64"/>
    </row>
    <row r="440" ht="15.75" customHeight="1">
      <c r="A440" s="64"/>
      <c r="B440" s="64"/>
      <c r="C440" s="64"/>
      <c r="I440" s="64"/>
      <c r="J440" s="64"/>
      <c r="Q440" s="64"/>
      <c r="R440" s="64"/>
      <c r="S440" s="64"/>
      <c r="T440" s="64"/>
      <c r="U440" s="64"/>
      <c r="W440" s="64"/>
      <c r="X440" s="64"/>
      <c r="Y440" s="64"/>
      <c r="AC440" s="64"/>
      <c r="AH440" s="64"/>
      <c r="AM440" s="64"/>
      <c r="AR440" s="64"/>
      <c r="AT440" s="64"/>
      <c r="AV440" s="64"/>
    </row>
    <row r="441" ht="15.75" customHeight="1">
      <c r="A441" s="64"/>
      <c r="B441" s="64"/>
      <c r="C441" s="64"/>
      <c r="I441" s="64"/>
      <c r="J441" s="64"/>
      <c r="Q441" s="64"/>
      <c r="R441" s="64"/>
      <c r="S441" s="64"/>
      <c r="T441" s="64"/>
      <c r="U441" s="64"/>
      <c r="W441" s="64"/>
      <c r="X441" s="64"/>
      <c r="Y441" s="64"/>
      <c r="AC441" s="64"/>
      <c r="AH441" s="64"/>
      <c r="AM441" s="64"/>
      <c r="AR441" s="64"/>
      <c r="AT441" s="64"/>
      <c r="AV441" s="64"/>
    </row>
    <row r="442" ht="15.75" customHeight="1">
      <c r="A442" s="64"/>
      <c r="B442" s="64"/>
      <c r="C442" s="64"/>
      <c r="I442" s="64"/>
      <c r="J442" s="64"/>
      <c r="Q442" s="64"/>
      <c r="R442" s="64"/>
      <c r="S442" s="64"/>
      <c r="T442" s="64"/>
      <c r="U442" s="64"/>
      <c r="W442" s="64"/>
      <c r="X442" s="64"/>
      <c r="Y442" s="64"/>
      <c r="AC442" s="64"/>
      <c r="AH442" s="64"/>
      <c r="AM442" s="64"/>
      <c r="AR442" s="64"/>
      <c r="AT442" s="64"/>
      <c r="AV442" s="64"/>
    </row>
    <row r="443" ht="15.75" customHeight="1">
      <c r="A443" s="64"/>
      <c r="B443" s="64"/>
      <c r="C443" s="64"/>
      <c r="I443" s="64"/>
      <c r="J443" s="64"/>
      <c r="Q443" s="64"/>
      <c r="R443" s="64"/>
      <c r="S443" s="64"/>
      <c r="T443" s="64"/>
      <c r="U443" s="64"/>
      <c r="W443" s="64"/>
      <c r="X443" s="64"/>
      <c r="Y443" s="64"/>
      <c r="AC443" s="64"/>
      <c r="AH443" s="64"/>
      <c r="AM443" s="64"/>
      <c r="AR443" s="64"/>
      <c r="AT443" s="64"/>
      <c r="AV443" s="64"/>
    </row>
    <row r="444" ht="15.75" customHeight="1">
      <c r="A444" s="64"/>
      <c r="B444" s="64"/>
      <c r="C444" s="64"/>
      <c r="I444" s="64"/>
      <c r="J444" s="64"/>
      <c r="Q444" s="64"/>
      <c r="R444" s="64"/>
      <c r="S444" s="64"/>
      <c r="T444" s="64"/>
      <c r="U444" s="64"/>
      <c r="W444" s="64"/>
      <c r="X444" s="64"/>
      <c r="Y444" s="64"/>
      <c r="AC444" s="64"/>
      <c r="AH444" s="64"/>
      <c r="AM444" s="64"/>
      <c r="AR444" s="64"/>
      <c r="AT444" s="64"/>
      <c r="AV444" s="64"/>
    </row>
    <row r="445" ht="15.75" customHeight="1">
      <c r="A445" s="64"/>
      <c r="B445" s="64"/>
      <c r="C445" s="64"/>
      <c r="I445" s="64"/>
      <c r="J445" s="64"/>
      <c r="Q445" s="64"/>
      <c r="R445" s="64"/>
      <c r="S445" s="64"/>
      <c r="T445" s="64"/>
      <c r="U445" s="64"/>
      <c r="W445" s="64"/>
      <c r="X445" s="64"/>
      <c r="Y445" s="64"/>
      <c r="AC445" s="64"/>
      <c r="AH445" s="64"/>
      <c r="AM445" s="64"/>
      <c r="AR445" s="64"/>
      <c r="AT445" s="64"/>
      <c r="AV445" s="64"/>
    </row>
    <row r="446" ht="15.75" customHeight="1">
      <c r="A446" s="64"/>
      <c r="B446" s="64"/>
      <c r="C446" s="64"/>
      <c r="I446" s="64"/>
      <c r="J446" s="64"/>
      <c r="Q446" s="64"/>
      <c r="R446" s="64"/>
      <c r="S446" s="64"/>
      <c r="T446" s="64"/>
      <c r="U446" s="64"/>
      <c r="W446" s="64"/>
      <c r="X446" s="64"/>
      <c r="Y446" s="64"/>
      <c r="AC446" s="64"/>
      <c r="AH446" s="64"/>
      <c r="AM446" s="64"/>
      <c r="AR446" s="64"/>
      <c r="AT446" s="64"/>
      <c r="AV446" s="64"/>
    </row>
    <row r="447" ht="15.75" customHeight="1">
      <c r="A447" s="64"/>
      <c r="B447" s="64"/>
      <c r="C447" s="64"/>
      <c r="I447" s="64"/>
      <c r="J447" s="64"/>
      <c r="Q447" s="64"/>
      <c r="R447" s="64"/>
      <c r="S447" s="64"/>
      <c r="T447" s="64"/>
      <c r="U447" s="64"/>
      <c r="W447" s="64"/>
      <c r="X447" s="64"/>
      <c r="Y447" s="64"/>
      <c r="AC447" s="64"/>
      <c r="AH447" s="64"/>
      <c r="AM447" s="64"/>
      <c r="AR447" s="64"/>
      <c r="AT447" s="64"/>
      <c r="AV447" s="64"/>
    </row>
    <row r="448" ht="15.75" customHeight="1">
      <c r="A448" s="64"/>
      <c r="B448" s="64"/>
      <c r="C448" s="64"/>
      <c r="I448" s="64"/>
      <c r="J448" s="64"/>
      <c r="Q448" s="64"/>
      <c r="R448" s="64"/>
      <c r="S448" s="64"/>
      <c r="T448" s="64"/>
      <c r="U448" s="64"/>
      <c r="W448" s="64"/>
      <c r="X448" s="64"/>
      <c r="Y448" s="64"/>
      <c r="AC448" s="64"/>
      <c r="AH448" s="64"/>
      <c r="AM448" s="64"/>
      <c r="AR448" s="64"/>
      <c r="AT448" s="64"/>
      <c r="AV448" s="64"/>
    </row>
    <row r="449" ht="15.75" customHeight="1">
      <c r="A449" s="64"/>
      <c r="B449" s="64"/>
      <c r="C449" s="64"/>
      <c r="I449" s="64"/>
      <c r="J449" s="64"/>
      <c r="Q449" s="64"/>
      <c r="R449" s="64"/>
      <c r="S449" s="64"/>
      <c r="T449" s="64"/>
      <c r="U449" s="64"/>
      <c r="W449" s="64"/>
      <c r="X449" s="64"/>
      <c r="Y449" s="64"/>
      <c r="AC449" s="64"/>
      <c r="AH449" s="64"/>
      <c r="AM449" s="64"/>
      <c r="AR449" s="64"/>
      <c r="AT449" s="64"/>
      <c r="AV449" s="64"/>
    </row>
    <row r="450" ht="15.75" customHeight="1">
      <c r="A450" s="64"/>
      <c r="B450" s="64"/>
      <c r="C450" s="64"/>
      <c r="I450" s="64"/>
      <c r="J450" s="64"/>
      <c r="Q450" s="64"/>
      <c r="R450" s="64"/>
      <c r="S450" s="64"/>
      <c r="T450" s="64"/>
      <c r="U450" s="64"/>
      <c r="W450" s="64"/>
      <c r="X450" s="64"/>
      <c r="Y450" s="64"/>
      <c r="AC450" s="64"/>
      <c r="AH450" s="64"/>
      <c r="AM450" s="64"/>
      <c r="AR450" s="64"/>
      <c r="AT450" s="64"/>
      <c r="AV450" s="64"/>
    </row>
    <row r="451" ht="15.75" customHeight="1">
      <c r="A451" s="64"/>
      <c r="B451" s="64"/>
      <c r="C451" s="64"/>
      <c r="I451" s="64"/>
      <c r="J451" s="64"/>
      <c r="Q451" s="64"/>
      <c r="R451" s="64"/>
      <c r="S451" s="64"/>
      <c r="T451" s="64"/>
      <c r="U451" s="64"/>
      <c r="W451" s="64"/>
      <c r="X451" s="64"/>
      <c r="Y451" s="64"/>
      <c r="AC451" s="64"/>
      <c r="AH451" s="64"/>
      <c r="AM451" s="64"/>
      <c r="AR451" s="64"/>
      <c r="AT451" s="64"/>
      <c r="AV451" s="64"/>
    </row>
    <row r="452" ht="15.75" customHeight="1">
      <c r="A452" s="64"/>
      <c r="B452" s="64"/>
      <c r="C452" s="64"/>
      <c r="I452" s="64"/>
      <c r="J452" s="64"/>
      <c r="Q452" s="64"/>
      <c r="R452" s="64"/>
      <c r="S452" s="64"/>
      <c r="T452" s="64"/>
      <c r="U452" s="64"/>
      <c r="W452" s="64"/>
      <c r="X452" s="64"/>
      <c r="Y452" s="64"/>
      <c r="AC452" s="64"/>
      <c r="AH452" s="64"/>
      <c r="AM452" s="64"/>
      <c r="AR452" s="64"/>
      <c r="AT452" s="64"/>
      <c r="AV452" s="64"/>
    </row>
    <row r="453" ht="15.75" customHeight="1">
      <c r="A453" s="64"/>
      <c r="B453" s="64"/>
      <c r="C453" s="64"/>
      <c r="I453" s="64"/>
      <c r="J453" s="64"/>
      <c r="Q453" s="64"/>
      <c r="R453" s="64"/>
      <c r="S453" s="64"/>
      <c r="T453" s="64"/>
      <c r="U453" s="64"/>
      <c r="W453" s="64"/>
      <c r="X453" s="64"/>
      <c r="Y453" s="64"/>
      <c r="AC453" s="64"/>
      <c r="AH453" s="64"/>
      <c r="AM453" s="64"/>
      <c r="AR453" s="64"/>
      <c r="AT453" s="64"/>
      <c r="AV453" s="64"/>
    </row>
    <row r="454" ht="15.75" customHeight="1">
      <c r="A454" s="64"/>
      <c r="B454" s="64"/>
      <c r="C454" s="64"/>
      <c r="I454" s="64"/>
      <c r="J454" s="64"/>
      <c r="Q454" s="64"/>
      <c r="R454" s="64"/>
      <c r="S454" s="64"/>
      <c r="T454" s="64"/>
      <c r="U454" s="64"/>
      <c r="W454" s="64"/>
      <c r="X454" s="64"/>
      <c r="Y454" s="64"/>
      <c r="AC454" s="64"/>
      <c r="AH454" s="64"/>
      <c r="AM454" s="64"/>
      <c r="AR454" s="64"/>
      <c r="AT454" s="64"/>
      <c r="AV454" s="64"/>
    </row>
    <row r="455" ht="15.75" customHeight="1">
      <c r="A455" s="64"/>
      <c r="B455" s="64"/>
      <c r="C455" s="64"/>
      <c r="I455" s="64"/>
      <c r="J455" s="64"/>
      <c r="Q455" s="64"/>
      <c r="R455" s="64"/>
      <c r="S455" s="64"/>
      <c r="T455" s="64"/>
      <c r="U455" s="64"/>
      <c r="W455" s="64"/>
      <c r="X455" s="64"/>
      <c r="Y455" s="64"/>
      <c r="AC455" s="64"/>
      <c r="AH455" s="64"/>
      <c r="AM455" s="64"/>
      <c r="AR455" s="64"/>
      <c r="AT455" s="64"/>
      <c r="AV455" s="64"/>
    </row>
    <row r="456" ht="15.75" customHeight="1">
      <c r="A456" s="64"/>
      <c r="B456" s="64"/>
      <c r="C456" s="64"/>
      <c r="I456" s="64"/>
      <c r="J456" s="64"/>
      <c r="Q456" s="64"/>
      <c r="R456" s="64"/>
      <c r="S456" s="64"/>
      <c r="T456" s="64"/>
      <c r="U456" s="64"/>
      <c r="W456" s="64"/>
      <c r="X456" s="64"/>
      <c r="Y456" s="64"/>
      <c r="AC456" s="64"/>
      <c r="AH456" s="64"/>
      <c r="AM456" s="64"/>
      <c r="AR456" s="64"/>
      <c r="AT456" s="64"/>
      <c r="AV456" s="64"/>
    </row>
    <row r="457" ht="15.75" customHeight="1">
      <c r="A457" s="64"/>
      <c r="B457" s="64"/>
      <c r="C457" s="64"/>
      <c r="I457" s="64"/>
      <c r="J457" s="64"/>
      <c r="Q457" s="64"/>
      <c r="R457" s="64"/>
      <c r="S457" s="64"/>
      <c r="T457" s="64"/>
      <c r="U457" s="64"/>
      <c r="W457" s="64"/>
      <c r="X457" s="64"/>
      <c r="Y457" s="64"/>
      <c r="AC457" s="64"/>
      <c r="AH457" s="64"/>
      <c r="AM457" s="64"/>
      <c r="AR457" s="64"/>
      <c r="AT457" s="64"/>
      <c r="AV457" s="64"/>
    </row>
    <row r="458" ht="15.75" customHeight="1">
      <c r="A458" s="64"/>
      <c r="B458" s="64"/>
      <c r="C458" s="64"/>
      <c r="I458" s="64"/>
      <c r="J458" s="64"/>
      <c r="Q458" s="64"/>
      <c r="R458" s="64"/>
      <c r="S458" s="64"/>
      <c r="T458" s="64"/>
      <c r="U458" s="64"/>
      <c r="W458" s="64"/>
      <c r="X458" s="64"/>
      <c r="Y458" s="64"/>
      <c r="AC458" s="64"/>
      <c r="AH458" s="64"/>
      <c r="AM458" s="64"/>
      <c r="AR458" s="64"/>
      <c r="AT458" s="64"/>
      <c r="AV458" s="64"/>
    </row>
    <row r="459" ht="15.75" customHeight="1">
      <c r="A459" s="64"/>
      <c r="B459" s="64"/>
      <c r="C459" s="64"/>
      <c r="I459" s="64"/>
      <c r="J459" s="64"/>
      <c r="Q459" s="64"/>
      <c r="R459" s="64"/>
      <c r="S459" s="64"/>
      <c r="T459" s="64"/>
      <c r="U459" s="64"/>
      <c r="W459" s="64"/>
      <c r="X459" s="64"/>
      <c r="Y459" s="64"/>
      <c r="AC459" s="64"/>
      <c r="AH459" s="64"/>
      <c r="AM459" s="64"/>
      <c r="AR459" s="64"/>
      <c r="AT459" s="64"/>
      <c r="AV459" s="64"/>
    </row>
    <row r="460" ht="15.75" customHeight="1">
      <c r="A460" s="64"/>
      <c r="B460" s="64"/>
      <c r="C460" s="64"/>
      <c r="I460" s="64"/>
      <c r="J460" s="64"/>
      <c r="Q460" s="64"/>
      <c r="R460" s="64"/>
      <c r="S460" s="64"/>
      <c r="T460" s="64"/>
      <c r="U460" s="64"/>
      <c r="W460" s="64"/>
      <c r="X460" s="64"/>
      <c r="Y460" s="64"/>
      <c r="AC460" s="64"/>
      <c r="AH460" s="64"/>
      <c r="AM460" s="64"/>
      <c r="AR460" s="64"/>
      <c r="AT460" s="64"/>
      <c r="AV460" s="64"/>
    </row>
    <row r="461" ht="15.75" customHeight="1">
      <c r="A461" s="64"/>
      <c r="B461" s="64"/>
      <c r="C461" s="64"/>
      <c r="I461" s="64"/>
      <c r="J461" s="64"/>
      <c r="Q461" s="64"/>
      <c r="R461" s="64"/>
      <c r="S461" s="64"/>
      <c r="T461" s="64"/>
      <c r="U461" s="64"/>
      <c r="W461" s="64"/>
      <c r="X461" s="64"/>
      <c r="Y461" s="64"/>
      <c r="AC461" s="64"/>
      <c r="AH461" s="64"/>
      <c r="AM461" s="64"/>
      <c r="AR461" s="64"/>
      <c r="AT461" s="64"/>
      <c r="AV461" s="64"/>
    </row>
    <row r="462" ht="15.75" customHeight="1">
      <c r="A462" s="64"/>
      <c r="B462" s="64"/>
      <c r="C462" s="64"/>
      <c r="I462" s="64"/>
      <c r="J462" s="64"/>
      <c r="Q462" s="64"/>
      <c r="R462" s="64"/>
      <c r="S462" s="64"/>
      <c r="T462" s="64"/>
      <c r="U462" s="64"/>
      <c r="W462" s="64"/>
      <c r="X462" s="64"/>
      <c r="Y462" s="64"/>
      <c r="AC462" s="64"/>
      <c r="AH462" s="64"/>
      <c r="AM462" s="64"/>
      <c r="AR462" s="64"/>
      <c r="AT462" s="64"/>
      <c r="AV462" s="64"/>
    </row>
    <row r="463" ht="15.75" customHeight="1">
      <c r="A463" s="64"/>
      <c r="B463" s="64"/>
      <c r="C463" s="64"/>
      <c r="I463" s="64"/>
      <c r="J463" s="64"/>
      <c r="Q463" s="64"/>
      <c r="R463" s="64"/>
      <c r="S463" s="64"/>
      <c r="T463" s="64"/>
      <c r="U463" s="64"/>
      <c r="W463" s="64"/>
      <c r="X463" s="64"/>
      <c r="Y463" s="64"/>
      <c r="AC463" s="64"/>
      <c r="AH463" s="64"/>
      <c r="AM463" s="64"/>
      <c r="AR463" s="64"/>
      <c r="AT463" s="64"/>
      <c r="AV463" s="64"/>
    </row>
    <row r="464" ht="15.75" customHeight="1">
      <c r="A464" s="64"/>
      <c r="B464" s="64"/>
      <c r="C464" s="64"/>
      <c r="I464" s="64"/>
      <c r="J464" s="64"/>
      <c r="Q464" s="64"/>
      <c r="R464" s="64"/>
      <c r="S464" s="64"/>
      <c r="T464" s="64"/>
      <c r="U464" s="64"/>
      <c r="W464" s="64"/>
      <c r="X464" s="64"/>
      <c r="Y464" s="64"/>
      <c r="AC464" s="64"/>
      <c r="AH464" s="64"/>
      <c r="AM464" s="64"/>
      <c r="AR464" s="64"/>
      <c r="AT464" s="64"/>
      <c r="AV464" s="64"/>
    </row>
    <row r="465" ht="15.75" customHeight="1">
      <c r="A465" s="64"/>
      <c r="B465" s="64"/>
      <c r="C465" s="64"/>
      <c r="I465" s="64"/>
      <c r="J465" s="64"/>
      <c r="Q465" s="64"/>
      <c r="R465" s="64"/>
      <c r="S465" s="64"/>
      <c r="T465" s="64"/>
      <c r="U465" s="64"/>
      <c r="W465" s="64"/>
      <c r="X465" s="64"/>
      <c r="Y465" s="64"/>
      <c r="AC465" s="64"/>
      <c r="AH465" s="64"/>
      <c r="AM465" s="64"/>
      <c r="AR465" s="64"/>
      <c r="AT465" s="64"/>
      <c r="AV465" s="64"/>
    </row>
    <row r="466" ht="15.75" customHeight="1">
      <c r="A466" s="64"/>
      <c r="B466" s="64"/>
      <c r="C466" s="64"/>
      <c r="I466" s="64"/>
      <c r="J466" s="64"/>
      <c r="Q466" s="64"/>
      <c r="R466" s="64"/>
      <c r="S466" s="64"/>
      <c r="T466" s="64"/>
      <c r="U466" s="64"/>
      <c r="W466" s="64"/>
      <c r="X466" s="64"/>
      <c r="Y466" s="64"/>
      <c r="AC466" s="64"/>
      <c r="AH466" s="64"/>
      <c r="AM466" s="64"/>
      <c r="AR466" s="64"/>
      <c r="AT466" s="64"/>
      <c r="AV466" s="64"/>
    </row>
    <row r="467" ht="15.75" customHeight="1">
      <c r="A467" s="64"/>
      <c r="B467" s="64"/>
      <c r="C467" s="64"/>
      <c r="I467" s="64"/>
      <c r="J467" s="64"/>
      <c r="Q467" s="64"/>
      <c r="R467" s="64"/>
      <c r="S467" s="64"/>
      <c r="T467" s="64"/>
      <c r="U467" s="64"/>
      <c r="W467" s="64"/>
      <c r="X467" s="64"/>
      <c r="Y467" s="64"/>
      <c r="AC467" s="64"/>
      <c r="AH467" s="64"/>
      <c r="AM467" s="64"/>
      <c r="AR467" s="64"/>
      <c r="AT467" s="64"/>
      <c r="AV467" s="64"/>
    </row>
    <row r="468" ht="15.75" customHeight="1">
      <c r="A468" s="64"/>
      <c r="B468" s="64"/>
      <c r="C468" s="64"/>
      <c r="I468" s="64"/>
      <c r="J468" s="64"/>
      <c r="Q468" s="64"/>
      <c r="R468" s="64"/>
      <c r="S468" s="64"/>
      <c r="T468" s="64"/>
      <c r="U468" s="64"/>
      <c r="W468" s="64"/>
      <c r="X468" s="64"/>
      <c r="Y468" s="64"/>
      <c r="AC468" s="64"/>
      <c r="AH468" s="64"/>
      <c r="AM468" s="64"/>
      <c r="AR468" s="64"/>
      <c r="AT468" s="64"/>
      <c r="AV468" s="64"/>
    </row>
    <row r="469" ht="15.75" customHeight="1">
      <c r="A469" s="64"/>
      <c r="B469" s="64"/>
      <c r="C469" s="64"/>
      <c r="I469" s="64"/>
      <c r="J469" s="64"/>
      <c r="Q469" s="64"/>
      <c r="R469" s="64"/>
      <c r="S469" s="64"/>
      <c r="T469" s="64"/>
      <c r="U469" s="64"/>
      <c r="W469" s="64"/>
      <c r="X469" s="64"/>
      <c r="Y469" s="64"/>
      <c r="AC469" s="64"/>
      <c r="AH469" s="64"/>
      <c r="AM469" s="64"/>
      <c r="AR469" s="64"/>
      <c r="AT469" s="64"/>
      <c r="AV469" s="64"/>
    </row>
    <row r="470" ht="15.75" customHeight="1">
      <c r="A470" s="64"/>
      <c r="B470" s="64"/>
      <c r="C470" s="64"/>
      <c r="I470" s="64"/>
      <c r="J470" s="64"/>
      <c r="Q470" s="64"/>
      <c r="R470" s="64"/>
      <c r="S470" s="64"/>
      <c r="T470" s="64"/>
      <c r="U470" s="64"/>
      <c r="W470" s="64"/>
      <c r="X470" s="64"/>
      <c r="Y470" s="64"/>
      <c r="AC470" s="64"/>
      <c r="AH470" s="64"/>
      <c r="AM470" s="64"/>
      <c r="AR470" s="64"/>
      <c r="AT470" s="64"/>
      <c r="AV470" s="64"/>
    </row>
    <row r="471" ht="15.75" customHeight="1">
      <c r="A471" s="64"/>
      <c r="B471" s="64"/>
      <c r="C471" s="64"/>
      <c r="I471" s="64"/>
      <c r="J471" s="64"/>
      <c r="Q471" s="64"/>
      <c r="R471" s="64"/>
      <c r="S471" s="64"/>
      <c r="T471" s="64"/>
      <c r="U471" s="64"/>
      <c r="W471" s="64"/>
      <c r="X471" s="64"/>
      <c r="Y471" s="64"/>
      <c r="AC471" s="64"/>
      <c r="AH471" s="64"/>
      <c r="AM471" s="64"/>
      <c r="AR471" s="64"/>
      <c r="AT471" s="64"/>
      <c r="AV471" s="64"/>
    </row>
    <row r="472" ht="15.75" customHeight="1">
      <c r="A472" s="64"/>
      <c r="B472" s="64"/>
      <c r="C472" s="64"/>
      <c r="I472" s="64"/>
      <c r="J472" s="64"/>
      <c r="Q472" s="64"/>
      <c r="R472" s="64"/>
      <c r="S472" s="64"/>
      <c r="T472" s="64"/>
      <c r="U472" s="64"/>
      <c r="W472" s="64"/>
      <c r="X472" s="64"/>
      <c r="Y472" s="64"/>
      <c r="AC472" s="64"/>
      <c r="AH472" s="64"/>
      <c r="AM472" s="64"/>
      <c r="AR472" s="64"/>
      <c r="AT472" s="64"/>
      <c r="AV472" s="64"/>
    </row>
    <row r="473" ht="15.75" customHeight="1">
      <c r="A473" s="64"/>
      <c r="B473" s="64"/>
      <c r="C473" s="64"/>
      <c r="I473" s="64"/>
      <c r="J473" s="64"/>
      <c r="Q473" s="64"/>
      <c r="R473" s="64"/>
      <c r="S473" s="64"/>
      <c r="T473" s="64"/>
      <c r="U473" s="64"/>
      <c r="W473" s="64"/>
      <c r="X473" s="64"/>
      <c r="Y473" s="64"/>
      <c r="AC473" s="64"/>
      <c r="AH473" s="64"/>
      <c r="AM473" s="64"/>
      <c r="AR473" s="64"/>
      <c r="AT473" s="64"/>
      <c r="AV473" s="64"/>
    </row>
    <row r="474" ht="15.75" customHeight="1">
      <c r="A474" s="64"/>
      <c r="B474" s="64"/>
      <c r="C474" s="64"/>
      <c r="I474" s="64"/>
      <c r="J474" s="64"/>
      <c r="Q474" s="64"/>
      <c r="R474" s="64"/>
      <c r="S474" s="64"/>
      <c r="T474" s="64"/>
      <c r="U474" s="64"/>
      <c r="W474" s="64"/>
      <c r="X474" s="64"/>
      <c r="Y474" s="64"/>
      <c r="AC474" s="64"/>
      <c r="AH474" s="64"/>
      <c r="AM474" s="64"/>
      <c r="AR474" s="64"/>
      <c r="AT474" s="64"/>
      <c r="AV474" s="64"/>
    </row>
    <row r="475" ht="15.75" customHeight="1">
      <c r="A475" s="64"/>
      <c r="B475" s="64"/>
      <c r="C475" s="64"/>
      <c r="I475" s="64"/>
      <c r="J475" s="64"/>
      <c r="Q475" s="64"/>
      <c r="R475" s="64"/>
      <c r="S475" s="64"/>
      <c r="T475" s="64"/>
      <c r="U475" s="64"/>
      <c r="W475" s="64"/>
      <c r="X475" s="64"/>
      <c r="Y475" s="64"/>
      <c r="AC475" s="64"/>
      <c r="AH475" s="64"/>
      <c r="AM475" s="64"/>
      <c r="AR475" s="64"/>
      <c r="AT475" s="64"/>
      <c r="AV475" s="64"/>
    </row>
    <row r="476" ht="15.75" customHeight="1">
      <c r="A476" s="64"/>
      <c r="B476" s="64"/>
      <c r="C476" s="64"/>
      <c r="I476" s="64"/>
      <c r="J476" s="64"/>
      <c r="Q476" s="64"/>
      <c r="R476" s="64"/>
      <c r="S476" s="64"/>
      <c r="T476" s="64"/>
      <c r="U476" s="64"/>
      <c r="W476" s="64"/>
      <c r="X476" s="64"/>
      <c r="Y476" s="64"/>
      <c r="AC476" s="64"/>
      <c r="AH476" s="64"/>
      <c r="AM476" s="64"/>
      <c r="AR476" s="64"/>
      <c r="AT476" s="64"/>
      <c r="AV476" s="64"/>
    </row>
    <row r="477" ht="15.75" customHeight="1">
      <c r="A477" s="64"/>
      <c r="B477" s="64"/>
      <c r="C477" s="64"/>
      <c r="I477" s="64"/>
      <c r="J477" s="64"/>
      <c r="Q477" s="64"/>
      <c r="R477" s="64"/>
      <c r="S477" s="64"/>
      <c r="T477" s="64"/>
      <c r="U477" s="64"/>
      <c r="W477" s="64"/>
      <c r="X477" s="64"/>
      <c r="Y477" s="64"/>
      <c r="AC477" s="64"/>
      <c r="AH477" s="64"/>
      <c r="AM477" s="64"/>
      <c r="AR477" s="64"/>
      <c r="AT477" s="64"/>
      <c r="AV477" s="64"/>
    </row>
    <row r="478" ht="15.75" customHeight="1">
      <c r="A478" s="64"/>
      <c r="B478" s="64"/>
      <c r="C478" s="64"/>
      <c r="I478" s="64"/>
      <c r="J478" s="64"/>
      <c r="Q478" s="64"/>
      <c r="R478" s="64"/>
      <c r="S478" s="64"/>
      <c r="T478" s="64"/>
      <c r="U478" s="64"/>
      <c r="W478" s="64"/>
      <c r="X478" s="64"/>
      <c r="Y478" s="64"/>
      <c r="AC478" s="64"/>
      <c r="AH478" s="64"/>
      <c r="AM478" s="64"/>
      <c r="AR478" s="64"/>
      <c r="AT478" s="64"/>
      <c r="AV478" s="64"/>
    </row>
    <row r="479" ht="15.75" customHeight="1">
      <c r="A479" s="64"/>
      <c r="B479" s="64"/>
      <c r="C479" s="64"/>
      <c r="I479" s="64"/>
      <c r="J479" s="64"/>
      <c r="Q479" s="64"/>
      <c r="R479" s="64"/>
      <c r="S479" s="64"/>
      <c r="T479" s="64"/>
      <c r="U479" s="64"/>
      <c r="W479" s="64"/>
      <c r="X479" s="64"/>
      <c r="Y479" s="64"/>
      <c r="AC479" s="64"/>
      <c r="AH479" s="64"/>
      <c r="AM479" s="64"/>
      <c r="AR479" s="64"/>
      <c r="AT479" s="64"/>
      <c r="AV479" s="64"/>
    </row>
    <row r="480" ht="15.75" customHeight="1">
      <c r="A480" s="64"/>
      <c r="B480" s="64"/>
      <c r="C480" s="64"/>
      <c r="I480" s="64"/>
      <c r="J480" s="64"/>
      <c r="Q480" s="64"/>
      <c r="R480" s="64"/>
      <c r="S480" s="64"/>
      <c r="T480" s="64"/>
      <c r="U480" s="64"/>
      <c r="W480" s="64"/>
      <c r="X480" s="64"/>
      <c r="Y480" s="64"/>
      <c r="AC480" s="64"/>
      <c r="AH480" s="64"/>
      <c r="AM480" s="64"/>
      <c r="AR480" s="64"/>
      <c r="AT480" s="64"/>
      <c r="AV480" s="64"/>
    </row>
    <row r="481" ht="15.75" customHeight="1">
      <c r="A481" s="64"/>
      <c r="B481" s="64"/>
      <c r="C481" s="64"/>
      <c r="I481" s="64"/>
      <c r="J481" s="64"/>
      <c r="Q481" s="64"/>
      <c r="R481" s="64"/>
      <c r="S481" s="64"/>
      <c r="T481" s="64"/>
      <c r="U481" s="64"/>
      <c r="W481" s="64"/>
      <c r="X481" s="64"/>
      <c r="Y481" s="64"/>
      <c r="AC481" s="64"/>
      <c r="AH481" s="64"/>
      <c r="AM481" s="64"/>
      <c r="AR481" s="64"/>
      <c r="AT481" s="64"/>
      <c r="AV481" s="64"/>
    </row>
    <row r="482" ht="15.75" customHeight="1">
      <c r="A482" s="64"/>
      <c r="B482" s="64"/>
      <c r="C482" s="64"/>
      <c r="I482" s="64"/>
      <c r="J482" s="64"/>
      <c r="Q482" s="64"/>
      <c r="R482" s="64"/>
      <c r="S482" s="64"/>
      <c r="T482" s="64"/>
      <c r="U482" s="64"/>
      <c r="W482" s="64"/>
      <c r="X482" s="64"/>
      <c r="Y482" s="64"/>
      <c r="AC482" s="64"/>
      <c r="AH482" s="64"/>
      <c r="AM482" s="64"/>
      <c r="AR482" s="64"/>
      <c r="AT482" s="64"/>
      <c r="AV482" s="64"/>
    </row>
    <row r="483" ht="15.75" customHeight="1">
      <c r="A483" s="64"/>
      <c r="B483" s="64"/>
      <c r="C483" s="64"/>
      <c r="I483" s="64"/>
      <c r="J483" s="64"/>
      <c r="Q483" s="64"/>
      <c r="R483" s="64"/>
      <c r="S483" s="64"/>
      <c r="T483" s="64"/>
      <c r="U483" s="64"/>
      <c r="W483" s="64"/>
      <c r="X483" s="64"/>
      <c r="Y483" s="64"/>
      <c r="AC483" s="64"/>
      <c r="AH483" s="64"/>
      <c r="AM483" s="64"/>
      <c r="AR483" s="64"/>
      <c r="AT483" s="64"/>
      <c r="AV483" s="64"/>
    </row>
    <row r="484" ht="15.75" customHeight="1">
      <c r="A484" s="64"/>
      <c r="B484" s="64"/>
      <c r="C484" s="64"/>
      <c r="I484" s="64"/>
      <c r="J484" s="64"/>
      <c r="Q484" s="64"/>
      <c r="R484" s="64"/>
      <c r="S484" s="64"/>
      <c r="T484" s="64"/>
      <c r="U484" s="64"/>
      <c r="W484" s="64"/>
      <c r="X484" s="64"/>
      <c r="Y484" s="64"/>
      <c r="AC484" s="64"/>
      <c r="AH484" s="64"/>
      <c r="AM484" s="64"/>
      <c r="AR484" s="64"/>
      <c r="AT484" s="64"/>
      <c r="AV484" s="64"/>
    </row>
    <row r="485" ht="15.75" customHeight="1">
      <c r="A485" s="64"/>
      <c r="B485" s="64"/>
      <c r="C485" s="64"/>
      <c r="I485" s="64"/>
      <c r="J485" s="64"/>
      <c r="Q485" s="64"/>
      <c r="R485" s="64"/>
      <c r="S485" s="64"/>
      <c r="T485" s="64"/>
      <c r="U485" s="64"/>
      <c r="W485" s="64"/>
      <c r="X485" s="64"/>
      <c r="Y485" s="64"/>
      <c r="AC485" s="64"/>
      <c r="AH485" s="64"/>
      <c r="AM485" s="64"/>
      <c r="AR485" s="64"/>
      <c r="AT485" s="64"/>
      <c r="AV485" s="64"/>
    </row>
    <row r="486" ht="15.75" customHeight="1">
      <c r="A486" s="64"/>
      <c r="B486" s="64"/>
      <c r="C486" s="64"/>
      <c r="I486" s="64"/>
      <c r="J486" s="64"/>
      <c r="Q486" s="64"/>
      <c r="R486" s="64"/>
      <c r="S486" s="64"/>
      <c r="T486" s="64"/>
      <c r="U486" s="64"/>
      <c r="W486" s="64"/>
      <c r="X486" s="64"/>
      <c r="Y486" s="64"/>
      <c r="AC486" s="64"/>
      <c r="AH486" s="64"/>
      <c r="AM486" s="64"/>
      <c r="AR486" s="64"/>
      <c r="AT486" s="64"/>
      <c r="AV486" s="64"/>
    </row>
    <row r="487" ht="15.75" customHeight="1">
      <c r="A487" s="64"/>
      <c r="B487" s="64"/>
      <c r="C487" s="64"/>
      <c r="I487" s="64"/>
      <c r="J487" s="64"/>
      <c r="Q487" s="64"/>
      <c r="R487" s="64"/>
      <c r="S487" s="64"/>
      <c r="T487" s="64"/>
      <c r="U487" s="64"/>
      <c r="W487" s="64"/>
      <c r="X487" s="64"/>
      <c r="Y487" s="64"/>
      <c r="AC487" s="64"/>
      <c r="AH487" s="64"/>
      <c r="AM487" s="64"/>
      <c r="AR487" s="64"/>
      <c r="AT487" s="64"/>
      <c r="AV487" s="64"/>
    </row>
    <row r="488" ht="15.75" customHeight="1">
      <c r="A488" s="64"/>
      <c r="B488" s="64"/>
      <c r="C488" s="64"/>
      <c r="I488" s="64"/>
      <c r="J488" s="64"/>
      <c r="Q488" s="64"/>
      <c r="R488" s="64"/>
      <c r="S488" s="64"/>
      <c r="T488" s="64"/>
      <c r="U488" s="64"/>
      <c r="W488" s="64"/>
      <c r="X488" s="64"/>
      <c r="Y488" s="64"/>
      <c r="AC488" s="64"/>
      <c r="AH488" s="64"/>
      <c r="AM488" s="64"/>
      <c r="AR488" s="64"/>
      <c r="AT488" s="64"/>
      <c r="AV488" s="64"/>
    </row>
    <row r="489" ht="15.75" customHeight="1">
      <c r="A489" s="64"/>
      <c r="B489" s="64"/>
      <c r="C489" s="64"/>
      <c r="I489" s="64"/>
      <c r="J489" s="64"/>
      <c r="Q489" s="64"/>
      <c r="R489" s="64"/>
      <c r="S489" s="64"/>
      <c r="T489" s="64"/>
      <c r="U489" s="64"/>
      <c r="W489" s="64"/>
      <c r="X489" s="64"/>
      <c r="Y489" s="64"/>
      <c r="AC489" s="64"/>
      <c r="AH489" s="64"/>
      <c r="AM489" s="64"/>
      <c r="AR489" s="64"/>
      <c r="AT489" s="64"/>
      <c r="AV489" s="64"/>
    </row>
    <row r="490" ht="15.75" customHeight="1">
      <c r="A490" s="64"/>
      <c r="B490" s="64"/>
      <c r="C490" s="64"/>
      <c r="I490" s="64"/>
      <c r="J490" s="64"/>
      <c r="Q490" s="64"/>
      <c r="R490" s="64"/>
      <c r="S490" s="64"/>
      <c r="T490" s="64"/>
      <c r="U490" s="64"/>
      <c r="W490" s="64"/>
      <c r="X490" s="64"/>
      <c r="Y490" s="64"/>
      <c r="AC490" s="64"/>
      <c r="AH490" s="64"/>
      <c r="AM490" s="64"/>
      <c r="AR490" s="64"/>
      <c r="AT490" s="64"/>
      <c r="AV490" s="64"/>
    </row>
    <row r="491" ht="15.75" customHeight="1">
      <c r="A491" s="64"/>
      <c r="B491" s="64"/>
      <c r="C491" s="64"/>
      <c r="I491" s="64"/>
      <c r="J491" s="64"/>
      <c r="Q491" s="64"/>
      <c r="R491" s="64"/>
      <c r="S491" s="64"/>
      <c r="T491" s="64"/>
      <c r="U491" s="64"/>
      <c r="W491" s="64"/>
      <c r="X491" s="64"/>
      <c r="Y491" s="64"/>
      <c r="AC491" s="64"/>
      <c r="AH491" s="64"/>
      <c r="AM491" s="64"/>
      <c r="AR491" s="64"/>
      <c r="AT491" s="64"/>
      <c r="AV491" s="64"/>
    </row>
    <row r="492" ht="15.75" customHeight="1">
      <c r="A492" s="64"/>
      <c r="B492" s="64"/>
      <c r="C492" s="64"/>
      <c r="I492" s="64"/>
      <c r="J492" s="64"/>
      <c r="Q492" s="64"/>
      <c r="R492" s="64"/>
      <c r="S492" s="64"/>
      <c r="T492" s="64"/>
      <c r="U492" s="64"/>
      <c r="W492" s="64"/>
      <c r="X492" s="64"/>
      <c r="Y492" s="64"/>
      <c r="AC492" s="64"/>
      <c r="AH492" s="64"/>
      <c r="AM492" s="64"/>
      <c r="AR492" s="64"/>
      <c r="AT492" s="64"/>
      <c r="AV492" s="64"/>
    </row>
    <row r="493" ht="15.75" customHeight="1">
      <c r="A493" s="64"/>
      <c r="B493" s="64"/>
      <c r="C493" s="64"/>
      <c r="I493" s="64"/>
      <c r="J493" s="64"/>
      <c r="Q493" s="64"/>
      <c r="R493" s="64"/>
      <c r="S493" s="64"/>
      <c r="T493" s="64"/>
      <c r="U493" s="64"/>
      <c r="W493" s="64"/>
      <c r="X493" s="64"/>
      <c r="Y493" s="64"/>
      <c r="AC493" s="64"/>
      <c r="AH493" s="64"/>
      <c r="AM493" s="64"/>
      <c r="AR493" s="64"/>
      <c r="AT493" s="64"/>
      <c r="AV493" s="64"/>
    </row>
    <row r="494" ht="15.75" customHeight="1">
      <c r="A494" s="64"/>
      <c r="B494" s="64"/>
      <c r="C494" s="64"/>
      <c r="I494" s="64"/>
      <c r="J494" s="64"/>
      <c r="Q494" s="64"/>
      <c r="R494" s="64"/>
      <c r="S494" s="64"/>
      <c r="T494" s="64"/>
      <c r="U494" s="64"/>
      <c r="W494" s="64"/>
      <c r="X494" s="64"/>
      <c r="Y494" s="64"/>
      <c r="AC494" s="64"/>
      <c r="AH494" s="64"/>
      <c r="AM494" s="64"/>
      <c r="AR494" s="64"/>
      <c r="AT494" s="64"/>
      <c r="AV494" s="64"/>
    </row>
    <row r="495" ht="15.75" customHeight="1">
      <c r="A495" s="64"/>
      <c r="B495" s="64"/>
      <c r="C495" s="64"/>
      <c r="I495" s="64"/>
      <c r="J495" s="64"/>
      <c r="Q495" s="64"/>
      <c r="R495" s="64"/>
      <c r="S495" s="64"/>
      <c r="T495" s="64"/>
      <c r="U495" s="64"/>
      <c r="W495" s="64"/>
      <c r="X495" s="64"/>
      <c r="Y495" s="64"/>
      <c r="AC495" s="64"/>
      <c r="AH495" s="64"/>
      <c r="AM495" s="64"/>
      <c r="AR495" s="64"/>
      <c r="AT495" s="64"/>
      <c r="AV495" s="64"/>
    </row>
    <row r="496" ht="15.75" customHeight="1">
      <c r="A496" s="64"/>
      <c r="B496" s="64"/>
      <c r="C496" s="64"/>
      <c r="I496" s="64"/>
      <c r="J496" s="64"/>
      <c r="Q496" s="64"/>
      <c r="R496" s="64"/>
      <c r="S496" s="64"/>
      <c r="T496" s="64"/>
      <c r="U496" s="64"/>
      <c r="W496" s="64"/>
      <c r="X496" s="64"/>
      <c r="Y496" s="64"/>
      <c r="AC496" s="64"/>
      <c r="AH496" s="64"/>
      <c r="AM496" s="64"/>
      <c r="AR496" s="64"/>
      <c r="AT496" s="64"/>
      <c r="AV496" s="64"/>
    </row>
    <row r="497" ht="15.75" customHeight="1">
      <c r="A497" s="64"/>
      <c r="B497" s="64"/>
      <c r="C497" s="64"/>
      <c r="I497" s="64"/>
      <c r="J497" s="64"/>
      <c r="Q497" s="64"/>
      <c r="R497" s="64"/>
      <c r="S497" s="64"/>
      <c r="T497" s="64"/>
      <c r="U497" s="64"/>
      <c r="W497" s="64"/>
      <c r="X497" s="64"/>
      <c r="Y497" s="64"/>
      <c r="AC497" s="64"/>
      <c r="AH497" s="64"/>
      <c r="AM497" s="64"/>
      <c r="AR497" s="64"/>
      <c r="AT497" s="64"/>
      <c r="AV497" s="64"/>
    </row>
    <row r="498" ht="15.75" customHeight="1">
      <c r="A498" s="64"/>
      <c r="B498" s="64"/>
      <c r="C498" s="64"/>
      <c r="I498" s="64"/>
      <c r="J498" s="64"/>
      <c r="Q498" s="64"/>
      <c r="R498" s="64"/>
      <c r="S498" s="64"/>
      <c r="T498" s="64"/>
      <c r="U498" s="64"/>
      <c r="W498" s="64"/>
      <c r="X498" s="64"/>
      <c r="Y498" s="64"/>
      <c r="AC498" s="64"/>
      <c r="AH498" s="64"/>
      <c r="AM498" s="64"/>
      <c r="AR498" s="64"/>
      <c r="AT498" s="64"/>
      <c r="AV498" s="64"/>
    </row>
    <row r="499" ht="15.75" customHeight="1">
      <c r="A499" s="64"/>
      <c r="B499" s="64"/>
      <c r="C499" s="64"/>
      <c r="I499" s="64"/>
      <c r="J499" s="64"/>
      <c r="Q499" s="64"/>
      <c r="R499" s="64"/>
      <c r="S499" s="64"/>
      <c r="T499" s="64"/>
      <c r="U499" s="64"/>
      <c r="W499" s="64"/>
      <c r="X499" s="64"/>
      <c r="Y499" s="64"/>
      <c r="AC499" s="64"/>
      <c r="AH499" s="64"/>
      <c r="AM499" s="64"/>
      <c r="AR499" s="64"/>
      <c r="AT499" s="64"/>
      <c r="AV499" s="64"/>
    </row>
    <row r="500" ht="15.75" customHeight="1">
      <c r="A500" s="64"/>
      <c r="B500" s="64"/>
      <c r="C500" s="64"/>
      <c r="I500" s="64"/>
      <c r="J500" s="64"/>
      <c r="Q500" s="64"/>
      <c r="R500" s="64"/>
      <c r="S500" s="64"/>
      <c r="T500" s="64"/>
      <c r="U500" s="64"/>
      <c r="W500" s="64"/>
      <c r="X500" s="64"/>
      <c r="Y500" s="64"/>
      <c r="AC500" s="64"/>
      <c r="AH500" s="64"/>
      <c r="AM500" s="64"/>
      <c r="AR500" s="64"/>
      <c r="AT500" s="64"/>
      <c r="AV500" s="64"/>
    </row>
    <row r="501" ht="15.75" customHeight="1">
      <c r="A501" s="64"/>
      <c r="B501" s="64"/>
      <c r="C501" s="64"/>
      <c r="I501" s="64"/>
      <c r="J501" s="64"/>
      <c r="Q501" s="64"/>
      <c r="R501" s="64"/>
      <c r="S501" s="64"/>
      <c r="T501" s="64"/>
      <c r="U501" s="64"/>
      <c r="W501" s="64"/>
      <c r="X501" s="64"/>
      <c r="Y501" s="64"/>
      <c r="AC501" s="64"/>
      <c r="AH501" s="64"/>
      <c r="AM501" s="64"/>
      <c r="AR501" s="64"/>
      <c r="AT501" s="64"/>
      <c r="AV501" s="64"/>
    </row>
    <row r="502" ht="15.75" customHeight="1">
      <c r="A502" s="64"/>
      <c r="B502" s="64"/>
      <c r="C502" s="64"/>
      <c r="I502" s="64"/>
      <c r="J502" s="64"/>
      <c r="Q502" s="64"/>
      <c r="R502" s="64"/>
      <c r="S502" s="64"/>
      <c r="T502" s="64"/>
      <c r="U502" s="64"/>
      <c r="W502" s="64"/>
      <c r="X502" s="64"/>
      <c r="Y502" s="64"/>
      <c r="AC502" s="64"/>
      <c r="AH502" s="64"/>
      <c r="AM502" s="64"/>
      <c r="AR502" s="64"/>
      <c r="AT502" s="64"/>
      <c r="AV502" s="64"/>
    </row>
    <row r="503" ht="15.75" customHeight="1">
      <c r="A503" s="64"/>
      <c r="B503" s="64"/>
      <c r="C503" s="64"/>
      <c r="I503" s="64"/>
      <c r="J503" s="64"/>
      <c r="Q503" s="64"/>
      <c r="R503" s="64"/>
      <c r="S503" s="64"/>
      <c r="T503" s="64"/>
      <c r="U503" s="64"/>
      <c r="W503" s="64"/>
      <c r="X503" s="64"/>
      <c r="Y503" s="64"/>
      <c r="AC503" s="64"/>
      <c r="AH503" s="64"/>
      <c r="AM503" s="64"/>
      <c r="AR503" s="64"/>
      <c r="AT503" s="64"/>
      <c r="AV503" s="64"/>
    </row>
    <row r="504" ht="15.75" customHeight="1">
      <c r="A504" s="64"/>
      <c r="B504" s="64"/>
      <c r="C504" s="64"/>
      <c r="I504" s="64"/>
      <c r="J504" s="64"/>
      <c r="Q504" s="64"/>
      <c r="R504" s="64"/>
      <c r="S504" s="64"/>
      <c r="T504" s="64"/>
      <c r="U504" s="64"/>
      <c r="W504" s="64"/>
      <c r="X504" s="64"/>
      <c r="Y504" s="64"/>
      <c r="AC504" s="64"/>
      <c r="AH504" s="64"/>
      <c r="AM504" s="64"/>
      <c r="AR504" s="64"/>
      <c r="AT504" s="64"/>
      <c r="AV504" s="64"/>
    </row>
    <row r="505" ht="15.75" customHeight="1">
      <c r="A505" s="64"/>
      <c r="B505" s="64"/>
      <c r="C505" s="64"/>
      <c r="I505" s="64"/>
      <c r="J505" s="64"/>
      <c r="Q505" s="64"/>
      <c r="R505" s="64"/>
      <c r="S505" s="64"/>
      <c r="T505" s="64"/>
      <c r="U505" s="64"/>
      <c r="W505" s="64"/>
      <c r="X505" s="64"/>
      <c r="Y505" s="64"/>
      <c r="AC505" s="64"/>
      <c r="AH505" s="64"/>
      <c r="AM505" s="64"/>
      <c r="AR505" s="64"/>
      <c r="AT505" s="64"/>
      <c r="AV505" s="64"/>
    </row>
    <row r="506" ht="15.75" customHeight="1">
      <c r="A506" s="64"/>
      <c r="B506" s="64"/>
      <c r="C506" s="64"/>
      <c r="I506" s="64"/>
      <c r="J506" s="64"/>
      <c r="Q506" s="64"/>
      <c r="R506" s="64"/>
      <c r="S506" s="64"/>
      <c r="T506" s="64"/>
      <c r="U506" s="64"/>
      <c r="W506" s="64"/>
      <c r="X506" s="64"/>
      <c r="Y506" s="64"/>
      <c r="AC506" s="64"/>
      <c r="AH506" s="64"/>
      <c r="AM506" s="64"/>
      <c r="AR506" s="64"/>
      <c r="AT506" s="64"/>
      <c r="AV506" s="64"/>
    </row>
    <row r="507" ht="15.75" customHeight="1">
      <c r="A507" s="64"/>
      <c r="B507" s="64"/>
      <c r="C507" s="64"/>
      <c r="I507" s="64"/>
      <c r="J507" s="64"/>
      <c r="Q507" s="64"/>
      <c r="R507" s="64"/>
      <c r="S507" s="64"/>
      <c r="T507" s="64"/>
      <c r="U507" s="64"/>
      <c r="W507" s="64"/>
      <c r="X507" s="64"/>
      <c r="Y507" s="64"/>
      <c r="AC507" s="64"/>
      <c r="AH507" s="64"/>
      <c r="AM507" s="64"/>
      <c r="AR507" s="64"/>
      <c r="AT507" s="64"/>
      <c r="AV507" s="64"/>
    </row>
    <row r="508" ht="15.75" customHeight="1">
      <c r="A508" s="64"/>
      <c r="B508" s="64"/>
      <c r="C508" s="64"/>
      <c r="I508" s="64"/>
      <c r="J508" s="64"/>
      <c r="Q508" s="64"/>
      <c r="R508" s="64"/>
      <c r="S508" s="64"/>
      <c r="T508" s="64"/>
      <c r="U508" s="64"/>
      <c r="W508" s="64"/>
      <c r="X508" s="64"/>
      <c r="Y508" s="64"/>
      <c r="AC508" s="64"/>
      <c r="AH508" s="64"/>
      <c r="AM508" s="64"/>
      <c r="AR508" s="64"/>
      <c r="AT508" s="64"/>
      <c r="AV508" s="64"/>
    </row>
    <row r="509" ht="15.75" customHeight="1">
      <c r="A509" s="64"/>
      <c r="B509" s="64"/>
      <c r="C509" s="64"/>
      <c r="I509" s="64"/>
      <c r="J509" s="64"/>
      <c r="Q509" s="64"/>
      <c r="R509" s="64"/>
      <c r="S509" s="64"/>
      <c r="T509" s="64"/>
      <c r="U509" s="64"/>
      <c r="W509" s="64"/>
      <c r="X509" s="64"/>
      <c r="Y509" s="64"/>
      <c r="AC509" s="64"/>
      <c r="AH509" s="64"/>
      <c r="AM509" s="64"/>
      <c r="AR509" s="64"/>
      <c r="AT509" s="64"/>
      <c r="AV509" s="64"/>
    </row>
    <row r="510" ht="15.75" customHeight="1">
      <c r="A510" s="64"/>
      <c r="B510" s="64"/>
      <c r="C510" s="64"/>
      <c r="I510" s="64"/>
      <c r="J510" s="64"/>
      <c r="Q510" s="64"/>
      <c r="R510" s="64"/>
      <c r="S510" s="64"/>
      <c r="T510" s="64"/>
      <c r="U510" s="64"/>
      <c r="W510" s="64"/>
      <c r="X510" s="64"/>
      <c r="Y510" s="64"/>
      <c r="AC510" s="64"/>
      <c r="AH510" s="64"/>
      <c r="AM510" s="64"/>
      <c r="AR510" s="64"/>
      <c r="AT510" s="64"/>
      <c r="AV510" s="64"/>
    </row>
    <row r="511" ht="15.75" customHeight="1">
      <c r="A511" s="64"/>
      <c r="B511" s="64"/>
      <c r="C511" s="64"/>
      <c r="I511" s="64"/>
      <c r="J511" s="64"/>
      <c r="Q511" s="64"/>
      <c r="R511" s="64"/>
      <c r="S511" s="64"/>
      <c r="T511" s="64"/>
      <c r="U511" s="64"/>
      <c r="W511" s="64"/>
      <c r="X511" s="64"/>
      <c r="Y511" s="64"/>
      <c r="AC511" s="64"/>
      <c r="AH511" s="64"/>
      <c r="AM511" s="64"/>
      <c r="AR511" s="64"/>
      <c r="AT511" s="64"/>
      <c r="AV511" s="64"/>
    </row>
    <row r="512" ht="15.75" customHeight="1">
      <c r="A512" s="64"/>
      <c r="B512" s="64"/>
      <c r="C512" s="64"/>
      <c r="I512" s="64"/>
      <c r="J512" s="64"/>
      <c r="Q512" s="64"/>
      <c r="R512" s="64"/>
      <c r="S512" s="64"/>
      <c r="T512" s="64"/>
      <c r="U512" s="64"/>
      <c r="W512" s="64"/>
      <c r="X512" s="64"/>
      <c r="Y512" s="64"/>
      <c r="AC512" s="64"/>
      <c r="AH512" s="64"/>
      <c r="AM512" s="64"/>
      <c r="AR512" s="64"/>
      <c r="AT512" s="64"/>
      <c r="AV512" s="64"/>
    </row>
    <row r="513" ht="15.75" customHeight="1">
      <c r="A513" s="64"/>
      <c r="B513" s="64"/>
      <c r="C513" s="64"/>
      <c r="I513" s="64"/>
      <c r="J513" s="64"/>
      <c r="Q513" s="64"/>
      <c r="R513" s="64"/>
      <c r="S513" s="64"/>
      <c r="T513" s="64"/>
      <c r="U513" s="64"/>
      <c r="W513" s="64"/>
      <c r="X513" s="64"/>
      <c r="Y513" s="64"/>
      <c r="AC513" s="64"/>
      <c r="AH513" s="64"/>
      <c r="AM513" s="64"/>
      <c r="AR513" s="64"/>
      <c r="AT513" s="64"/>
      <c r="AV513" s="64"/>
    </row>
    <row r="514" ht="15.75" customHeight="1">
      <c r="A514" s="64"/>
      <c r="B514" s="64"/>
      <c r="C514" s="64"/>
      <c r="I514" s="64"/>
      <c r="J514" s="64"/>
      <c r="Q514" s="64"/>
      <c r="R514" s="64"/>
      <c r="S514" s="64"/>
      <c r="T514" s="64"/>
      <c r="U514" s="64"/>
      <c r="W514" s="64"/>
      <c r="X514" s="64"/>
      <c r="Y514" s="64"/>
      <c r="AC514" s="64"/>
      <c r="AH514" s="64"/>
      <c r="AM514" s="64"/>
      <c r="AR514" s="64"/>
      <c r="AT514" s="64"/>
      <c r="AV514" s="64"/>
    </row>
    <row r="515" ht="15.75" customHeight="1">
      <c r="A515" s="64"/>
      <c r="B515" s="64"/>
      <c r="C515" s="64"/>
      <c r="I515" s="64"/>
      <c r="J515" s="64"/>
      <c r="Q515" s="64"/>
      <c r="R515" s="64"/>
      <c r="S515" s="64"/>
      <c r="T515" s="64"/>
      <c r="U515" s="64"/>
      <c r="W515" s="64"/>
      <c r="X515" s="64"/>
      <c r="Y515" s="64"/>
      <c r="AC515" s="64"/>
      <c r="AH515" s="64"/>
      <c r="AM515" s="64"/>
      <c r="AR515" s="64"/>
      <c r="AT515" s="64"/>
      <c r="AV515" s="64"/>
    </row>
    <row r="516" ht="15.75" customHeight="1">
      <c r="A516" s="64"/>
      <c r="B516" s="64"/>
      <c r="C516" s="64"/>
      <c r="I516" s="64"/>
      <c r="J516" s="64"/>
      <c r="Q516" s="64"/>
      <c r="R516" s="64"/>
      <c r="S516" s="64"/>
      <c r="T516" s="64"/>
      <c r="U516" s="64"/>
      <c r="W516" s="64"/>
      <c r="X516" s="64"/>
      <c r="Y516" s="64"/>
      <c r="AC516" s="64"/>
      <c r="AH516" s="64"/>
      <c r="AM516" s="64"/>
      <c r="AR516" s="64"/>
      <c r="AT516" s="64"/>
      <c r="AV516" s="64"/>
    </row>
    <row r="517" ht="15.75" customHeight="1">
      <c r="A517" s="64"/>
      <c r="B517" s="64"/>
      <c r="C517" s="64"/>
      <c r="I517" s="64"/>
      <c r="J517" s="64"/>
      <c r="Q517" s="64"/>
      <c r="R517" s="64"/>
      <c r="S517" s="64"/>
      <c r="T517" s="64"/>
      <c r="U517" s="64"/>
      <c r="W517" s="64"/>
      <c r="X517" s="64"/>
      <c r="Y517" s="64"/>
      <c r="AC517" s="64"/>
      <c r="AH517" s="64"/>
      <c r="AM517" s="64"/>
      <c r="AR517" s="64"/>
      <c r="AT517" s="64"/>
      <c r="AV517" s="64"/>
    </row>
    <row r="518" ht="15.75" customHeight="1">
      <c r="A518" s="64"/>
      <c r="B518" s="64"/>
      <c r="C518" s="64"/>
      <c r="I518" s="64"/>
      <c r="J518" s="64"/>
      <c r="Q518" s="64"/>
      <c r="R518" s="64"/>
      <c r="S518" s="64"/>
      <c r="T518" s="64"/>
      <c r="U518" s="64"/>
      <c r="W518" s="64"/>
      <c r="X518" s="64"/>
      <c r="Y518" s="64"/>
      <c r="AC518" s="64"/>
      <c r="AH518" s="64"/>
      <c r="AM518" s="64"/>
      <c r="AR518" s="64"/>
      <c r="AT518" s="64"/>
      <c r="AV518" s="64"/>
    </row>
    <row r="519" ht="15.75" customHeight="1">
      <c r="A519" s="64"/>
      <c r="B519" s="64"/>
      <c r="C519" s="64"/>
      <c r="I519" s="64"/>
      <c r="J519" s="64"/>
      <c r="Q519" s="64"/>
      <c r="R519" s="64"/>
      <c r="S519" s="64"/>
      <c r="T519" s="64"/>
      <c r="U519" s="64"/>
      <c r="W519" s="64"/>
      <c r="X519" s="64"/>
      <c r="Y519" s="64"/>
      <c r="AC519" s="64"/>
      <c r="AH519" s="64"/>
      <c r="AM519" s="64"/>
      <c r="AR519" s="64"/>
      <c r="AT519" s="64"/>
      <c r="AV519" s="64"/>
    </row>
    <row r="520" ht="15.75" customHeight="1">
      <c r="A520" s="64"/>
      <c r="B520" s="64"/>
      <c r="C520" s="64"/>
      <c r="I520" s="64"/>
      <c r="J520" s="64"/>
      <c r="Q520" s="64"/>
      <c r="R520" s="64"/>
      <c r="S520" s="64"/>
      <c r="T520" s="64"/>
      <c r="U520" s="64"/>
      <c r="W520" s="64"/>
      <c r="X520" s="64"/>
      <c r="Y520" s="64"/>
      <c r="AC520" s="64"/>
      <c r="AH520" s="64"/>
      <c r="AM520" s="64"/>
      <c r="AR520" s="64"/>
      <c r="AT520" s="64"/>
      <c r="AV520" s="64"/>
    </row>
    <row r="521" ht="15.75" customHeight="1">
      <c r="A521" s="64"/>
      <c r="B521" s="64"/>
      <c r="C521" s="64"/>
      <c r="I521" s="64"/>
      <c r="J521" s="64"/>
      <c r="Q521" s="64"/>
      <c r="R521" s="64"/>
      <c r="S521" s="64"/>
      <c r="T521" s="64"/>
      <c r="U521" s="64"/>
      <c r="W521" s="64"/>
      <c r="X521" s="64"/>
      <c r="Y521" s="64"/>
      <c r="AC521" s="64"/>
      <c r="AH521" s="64"/>
      <c r="AM521" s="64"/>
      <c r="AR521" s="64"/>
      <c r="AT521" s="64"/>
      <c r="AV521" s="64"/>
    </row>
    <row r="522" ht="15.75" customHeight="1">
      <c r="A522" s="64"/>
      <c r="B522" s="64"/>
      <c r="C522" s="64"/>
      <c r="I522" s="64"/>
      <c r="J522" s="64"/>
      <c r="Q522" s="64"/>
      <c r="R522" s="64"/>
      <c r="S522" s="64"/>
      <c r="T522" s="64"/>
      <c r="U522" s="64"/>
      <c r="W522" s="64"/>
      <c r="X522" s="64"/>
      <c r="Y522" s="64"/>
      <c r="AC522" s="64"/>
      <c r="AH522" s="64"/>
      <c r="AM522" s="64"/>
      <c r="AR522" s="64"/>
      <c r="AT522" s="64"/>
      <c r="AV522" s="64"/>
    </row>
    <row r="523" ht="15.75" customHeight="1">
      <c r="A523" s="64"/>
      <c r="B523" s="64"/>
      <c r="C523" s="64"/>
      <c r="I523" s="64"/>
      <c r="J523" s="64"/>
      <c r="Q523" s="64"/>
      <c r="R523" s="64"/>
      <c r="S523" s="64"/>
      <c r="T523" s="64"/>
      <c r="U523" s="64"/>
      <c r="W523" s="64"/>
      <c r="X523" s="64"/>
      <c r="Y523" s="64"/>
      <c r="AC523" s="64"/>
      <c r="AH523" s="64"/>
      <c r="AM523" s="64"/>
      <c r="AR523" s="64"/>
      <c r="AT523" s="64"/>
      <c r="AV523" s="64"/>
    </row>
    <row r="524" ht="15.75" customHeight="1">
      <c r="A524" s="64"/>
      <c r="B524" s="64"/>
      <c r="C524" s="64"/>
      <c r="I524" s="64"/>
      <c r="J524" s="64"/>
      <c r="Q524" s="64"/>
      <c r="R524" s="64"/>
      <c r="S524" s="64"/>
      <c r="T524" s="64"/>
      <c r="U524" s="64"/>
      <c r="W524" s="64"/>
      <c r="X524" s="64"/>
      <c r="Y524" s="64"/>
      <c r="AC524" s="64"/>
      <c r="AH524" s="64"/>
      <c r="AM524" s="64"/>
      <c r="AR524" s="64"/>
      <c r="AT524" s="64"/>
      <c r="AV524" s="64"/>
    </row>
    <row r="525" ht="15.75" customHeight="1">
      <c r="A525" s="64"/>
      <c r="B525" s="64"/>
      <c r="C525" s="64"/>
      <c r="I525" s="64"/>
      <c r="J525" s="64"/>
      <c r="Q525" s="64"/>
      <c r="R525" s="64"/>
      <c r="S525" s="64"/>
      <c r="T525" s="64"/>
      <c r="U525" s="64"/>
      <c r="W525" s="64"/>
      <c r="X525" s="64"/>
      <c r="Y525" s="64"/>
      <c r="AC525" s="64"/>
      <c r="AH525" s="64"/>
      <c r="AM525" s="64"/>
      <c r="AR525" s="64"/>
      <c r="AT525" s="64"/>
      <c r="AV525" s="64"/>
    </row>
    <row r="526" ht="15.75" customHeight="1">
      <c r="A526" s="64"/>
      <c r="B526" s="64"/>
      <c r="C526" s="64"/>
      <c r="I526" s="64"/>
      <c r="J526" s="64"/>
      <c r="Q526" s="64"/>
      <c r="R526" s="64"/>
      <c r="S526" s="64"/>
      <c r="T526" s="64"/>
      <c r="U526" s="64"/>
      <c r="W526" s="64"/>
      <c r="X526" s="64"/>
      <c r="Y526" s="64"/>
      <c r="AC526" s="64"/>
      <c r="AH526" s="64"/>
      <c r="AM526" s="64"/>
      <c r="AR526" s="64"/>
      <c r="AT526" s="64"/>
      <c r="AV526" s="64"/>
    </row>
    <row r="527" ht="15.75" customHeight="1">
      <c r="A527" s="64"/>
      <c r="B527" s="64"/>
      <c r="C527" s="64"/>
      <c r="I527" s="64"/>
      <c r="J527" s="64"/>
      <c r="Q527" s="64"/>
      <c r="R527" s="64"/>
      <c r="S527" s="64"/>
      <c r="T527" s="64"/>
      <c r="U527" s="64"/>
      <c r="W527" s="64"/>
      <c r="X527" s="64"/>
      <c r="Y527" s="64"/>
      <c r="AC527" s="64"/>
      <c r="AH527" s="64"/>
      <c r="AM527" s="64"/>
      <c r="AR527" s="64"/>
      <c r="AT527" s="64"/>
      <c r="AV527" s="64"/>
    </row>
    <row r="528" ht="15.75" customHeight="1">
      <c r="A528" s="64"/>
      <c r="B528" s="64"/>
      <c r="C528" s="64"/>
      <c r="I528" s="64"/>
      <c r="J528" s="64"/>
      <c r="Q528" s="64"/>
      <c r="R528" s="64"/>
      <c r="S528" s="64"/>
      <c r="T528" s="64"/>
      <c r="U528" s="64"/>
      <c r="W528" s="64"/>
      <c r="X528" s="64"/>
      <c r="Y528" s="64"/>
      <c r="AC528" s="64"/>
      <c r="AH528" s="64"/>
      <c r="AM528" s="64"/>
      <c r="AR528" s="64"/>
      <c r="AT528" s="64"/>
      <c r="AV528" s="64"/>
    </row>
    <row r="529" ht="15.75" customHeight="1">
      <c r="A529" s="64"/>
      <c r="B529" s="64"/>
      <c r="C529" s="64"/>
      <c r="I529" s="64"/>
      <c r="J529" s="64"/>
      <c r="Q529" s="64"/>
      <c r="R529" s="64"/>
      <c r="S529" s="64"/>
      <c r="T529" s="64"/>
      <c r="U529" s="64"/>
      <c r="W529" s="64"/>
      <c r="X529" s="64"/>
      <c r="Y529" s="64"/>
      <c r="AC529" s="64"/>
      <c r="AH529" s="64"/>
      <c r="AM529" s="64"/>
      <c r="AR529" s="64"/>
      <c r="AT529" s="64"/>
      <c r="AV529" s="64"/>
    </row>
    <row r="530" ht="15.75" customHeight="1">
      <c r="A530" s="64"/>
      <c r="B530" s="64"/>
      <c r="C530" s="64"/>
      <c r="I530" s="64"/>
      <c r="J530" s="64"/>
      <c r="Q530" s="64"/>
      <c r="R530" s="64"/>
      <c r="S530" s="64"/>
      <c r="T530" s="64"/>
      <c r="U530" s="64"/>
      <c r="W530" s="64"/>
      <c r="X530" s="64"/>
      <c r="Y530" s="64"/>
      <c r="AC530" s="64"/>
      <c r="AH530" s="64"/>
      <c r="AM530" s="64"/>
      <c r="AR530" s="64"/>
      <c r="AT530" s="64"/>
      <c r="AV530" s="64"/>
    </row>
    <row r="531" ht="15.75" customHeight="1">
      <c r="A531" s="64"/>
      <c r="B531" s="64"/>
      <c r="C531" s="64"/>
      <c r="I531" s="64"/>
      <c r="J531" s="64"/>
      <c r="Q531" s="64"/>
      <c r="R531" s="64"/>
      <c r="S531" s="64"/>
      <c r="T531" s="64"/>
      <c r="U531" s="64"/>
      <c r="W531" s="64"/>
      <c r="X531" s="64"/>
      <c r="Y531" s="64"/>
      <c r="AC531" s="64"/>
      <c r="AH531" s="64"/>
      <c r="AM531" s="64"/>
      <c r="AR531" s="64"/>
      <c r="AT531" s="64"/>
      <c r="AV531" s="64"/>
    </row>
    <row r="532" ht="15.75" customHeight="1">
      <c r="A532" s="64"/>
      <c r="B532" s="64"/>
      <c r="C532" s="64"/>
      <c r="I532" s="64"/>
      <c r="J532" s="64"/>
      <c r="Q532" s="64"/>
      <c r="R532" s="64"/>
      <c r="S532" s="64"/>
      <c r="T532" s="64"/>
      <c r="U532" s="64"/>
      <c r="W532" s="64"/>
      <c r="X532" s="64"/>
      <c r="Y532" s="64"/>
      <c r="AC532" s="64"/>
      <c r="AH532" s="64"/>
      <c r="AM532" s="64"/>
      <c r="AR532" s="64"/>
      <c r="AT532" s="64"/>
      <c r="AV532" s="64"/>
    </row>
    <row r="533" ht="15.75" customHeight="1">
      <c r="A533" s="64"/>
      <c r="B533" s="64"/>
      <c r="C533" s="64"/>
      <c r="I533" s="64"/>
      <c r="J533" s="64"/>
      <c r="Q533" s="64"/>
      <c r="R533" s="64"/>
      <c r="S533" s="64"/>
      <c r="T533" s="64"/>
      <c r="U533" s="64"/>
      <c r="W533" s="64"/>
      <c r="X533" s="64"/>
      <c r="Y533" s="64"/>
      <c r="AC533" s="64"/>
      <c r="AH533" s="64"/>
      <c r="AM533" s="64"/>
      <c r="AR533" s="64"/>
      <c r="AT533" s="64"/>
      <c r="AV533" s="64"/>
    </row>
    <row r="534" ht="15.75" customHeight="1">
      <c r="A534" s="64"/>
      <c r="B534" s="64"/>
      <c r="C534" s="64"/>
      <c r="I534" s="64"/>
      <c r="J534" s="64"/>
      <c r="Q534" s="64"/>
      <c r="R534" s="64"/>
      <c r="S534" s="64"/>
      <c r="T534" s="64"/>
      <c r="U534" s="64"/>
      <c r="W534" s="64"/>
      <c r="X534" s="64"/>
      <c r="Y534" s="64"/>
      <c r="AC534" s="64"/>
      <c r="AH534" s="64"/>
      <c r="AM534" s="64"/>
      <c r="AR534" s="64"/>
      <c r="AT534" s="64"/>
      <c r="AV534" s="64"/>
    </row>
    <row r="535" ht="15.75" customHeight="1">
      <c r="A535" s="64"/>
      <c r="B535" s="64"/>
      <c r="C535" s="64"/>
      <c r="I535" s="64"/>
      <c r="J535" s="64"/>
      <c r="Q535" s="64"/>
      <c r="R535" s="64"/>
      <c r="S535" s="64"/>
      <c r="T535" s="64"/>
      <c r="U535" s="64"/>
      <c r="W535" s="64"/>
      <c r="X535" s="64"/>
      <c r="Y535" s="64"/>
      <c r="AC535" s="64"/>
      <c r="AH535" s="64"/>
      <c r="AM535" s="64"/>
      <c r="AR535" s="64"/>
      <c r="AT535" s="64"/>
      <c r="AV535" s="64"/>
    </row>
    <row r="536" ht="15.75" customHeight="1">
      <c r="A536" s="64"/>
      <c r="B536" s="64"/>
      <c r="C536" s="64"/>
      <c r="I536" s="64"/>
      <c r="J536" s="64"/>
      <c r="Q536" s="64"/>
      <c r="R536" s="64"/>
      <c r="S536" s="64"/>
      <c r="T536" s="64"/>
      <c r="U536" s="64"/>
      <c r="W536" s="64"/>
      <c r="X536" s="64"/>
      <c r="Y536" s="64"/>
      <c r="AC536" s="64"/>
      <c r="AH536" s="64"/>
      <c r="AM536" s="64"/>
      <c r="AR536" s="64"/>
      <c r="AT536" s="64"/>
      <c r="AV536" s="64"/>
    </row>
    <row r="537" ht="15.75" customHeight="1">
      <c r="A537" s="64"/>
      <c r="B537" s="64"/>
      <c r="C537" s="64"/>
      <c r="I537" s="64"/>
      <c r="J537" s="64"/>
      <c r="Q537" s="64"/>
      <c r="R537" s="64"/>
      <c r="S537" s="64"/>
      <c r="T537" s="64"/>
      <c r="U537" s="64"/>
      <c r="W537" s="64"/>
      <c r="X537" s="64"/>
      <c r="Y537" s="64"/>
      <c r="AC537" s="64"/>
      <c r="AH537" s="64"/>
      <c r="AM537" s="64"/>
      <c r="AR537" s="64"/>
      <c r="AT537" s="64"/>
      <c r="AV537" s="64"/>
    </row>
    <row r="538" ht="15.75" customHeight="1">
      <c r="A538" s="64"/>
      <c r="B538" s="64"/>
      <c r="C538" s="64"/>
      <c r="I538" s="64"/>
      <c r="J538" s="64"/>
      <c r="Q538" s="64"/>
      <c r="R538" s="64"/>
      <c r="S538" s="64"/>
      <c r="T538" s="64"/>
      <c r="U538" s="64"/>
      <c r="W538" s="64"/>
      <c r="X538" s="64"/>
      <c r="Y538" s="64"/>
      <c r="AC538" s="64"/>
      <c r="AH538" s="64"/>
      <c r="AM538" s="64"/>
      <c r="AR538" s="64"/>
      <c r="AT538" s="64"/>
      <c r="AV538" s="64"/>
    </row>
    <row r="539" ht="15.75" customHeight="1">
      <c r="A539" s="64"/>
      <c r="B539" s="64"/>
      <c r="C539" s="64"/>
      <c r="I539" s="64"/>
      <c r="J539" s="64"/>
      <c r="Q539" s="64"/>
      <c r="R539" s="64"/>
      <c r="S539" s="64"/>
      <c r="T539" s="64"/>
      <c r="U539" s="64"/>
      <c r="W539" s="64"/>
      <c r="X539" s="64"/>
      <c r="Y539" s="64"/>
      <c r="AC539" s="64"/>
      <c r="AH539" s="64"/>
      <c r="AM539" s="64"/>
      <c r="AR539" s="64"/>
      <c r="AT539" s="64"/>
      <c r="AV539" s="64"/>
    </row>
    <row r="540" ht="15.75" customHeight="1">
      <c r="A540" s="64"/>
      <c r="B540" s="64"/>
      <c r="C540" s="64"/>
      <c r="I540" s="64"/>
      <c r="J540" s="64"/>
      <c r="Q540" s="64"/>
      <c r="R540" s="64"/>
      <c r="S540" s="64"/>
      <c r="T540" s="64"/>
      <c r="U540" s="64"/>
      <c r="W540" s="64"/>
      <c r="X540" s="64"/>
      <c r="Y540" s="64"/>
      <c r="AC540" s="64"/>
      <c r="AH540" s="64"/>
      <c r="AM540" s="64"/>
      <c r="AR540" s="64"/>
      <c r="AT540" s="64"/>
      <c r="AV540" s="64"/>
    </row>
    <row r="541" ht="15.75" customHeight="1">
      <c r="A541" s="64"/>
      <c r="B541" s="64"/>
      <c r="C541" s="64"/>
      <c r="I541" s="64"/>
      <c r="J541" s="64"/>
      <c r="Q541" s="64"/>
      <c r="R541" s="64"/>
      <c r="S541" s="64"/>
      <c r="T541" s="64"/>
      <c r="U541" s="64"/>
      <c r="W541" s="64"/>
      <c r="X541" s="64"/>
      <c r="Y541" s="64"/>
      <c r="AC541" s="64"/>
      <c r="AH541" s="64"/>
      <c r="AM541" s="64"/>
      <c r="AR541" s="64"/>
      <c r="AT541" s="64"/>
      <c r="AV541" s="64"/>
    </row>
    <row r="542" ht="15.75" customHeight="1">
      <c r="A542" s="64"/>
      <c r="B542" s="64"/>
      <c r="C542" s="64"/>
      <c r="I542" s="64"/>
      <c r="J542" s="64"/>
      <c r="Q542" s="64"/>
      <c r="R542" s="64"/>
      <c r="S542" s="64"/>
      <c r="T542" s="64"/>
      <c r="U542" s="64"/>
      <c r="W542" s="64"/>
      <c r="X542" s="64"/>
      <c r="Y542" s="64"/>
      <c r="AC542" s="64"/>
      <c r="AH542" s="64"/>
      <c r="AM542" s="64"/>
      <c r="AR542" s="64"/>
      <c r="AT542" s="64"/>
      <c r="AV542" s="64"/>
    </row>
    <row r="543" ht="15.75" customHeight="1">
      <c r="A543" s="64"/>
      <c r="B543" s="64"/>
      <c r="C543" s="64"/>
      <c r="I543" s="64"/>
      <c r="J543" s="64"/>
      <c r="Q543" s="64"/>
      <c r="R543" s="64"/>
      <c r="S543" s="64"/>
      <c r="T543" s="64"/>
      <c r="U543" s="64"/>
      <c r="W543" s="64"/>
      <c r="X543" s="64"/>
      <c r="Y543" s="64"/>
      <c r="AC543" s="64"/>
      <c r="AH543" s="64"/>
      <c r="AM543" s="64"/>
      <c r="AR543" s="64"/>
      <c r="AT543" s="64"/>
      <c r="AV543" s="64"/>
    </row>
    <row r="544" ht="15.75" customHeight="1">
      <c r="A544" s="64"/>
      <c r="B544" s="64"/>
      <c r="C544" s="64"/>
      <c r="I544" s="64"/>
      <c r="J544" s="64"/>
      <c r="Q544" s="64"/>
      <c r="R544" s="64"/>
      <c r="S544" s="64"/>
      <c r="T544" s="64"/>
      <c r="U544" s="64"/>
      <c r="W544" s="64"/>
      <c r="X544" s="64"/>
      <c r="Y544" s="64"/>
      <c r="AC544" s="64"/>
      <c r="AH544" s="64"/>
      <c r="AM544" s="64"/>
      <c r="AR544" s="64"/>
      <c r="AT544" s="64"/>
      <c r="AV544" s="64"/>
    </row>
    <row r="545" ht="15.75" customHeight="1">
      <c r="A545" s="64"/>
      <c r="B545" s="64"/>
      <c r="C545" s="64"/>
      <c r="I545" s="64"/>
      <c r="J545" s="64"/>
      <c r="Q545" s="64"/>
      <c r="R545" s="64"/>
      <c r="S545" s="64"/>
      <c r="T545" s="64"/>
      <c r="U545" s="64"/>
      <c r="W545" s="64"/>
      <c r="X545" s="64"/>
      <c r="Y545" s="64"/>
      <c r="AC545" s="64"/>
      <c r="AH545" s="64"/>
      <c r="AM545" s="64"/>
      <c r="AR545" s="64"/>
      <c r="AT545" s="64"/>
      <c r="AV545" s="64"/>
    </row>
    <row r="546" ht="15.75" customHeight="1">
      <c r="A546" s="64"/>
      <c r="B546" s="64"/>
      <c r="C546" s="64"/>
      <c r="I546" s="64"/>
      <c r="J546" s="64"/>
      <c r="Q546" s="64"/>
      <c r="R546" s="64"/>
      <c r="S546" s="64"/>
      <c r="T546" s="64"/>
      <c r="U546" s="64"/>
      <c r="W546" s="64"/>
      <c r="X546" s="64"/>
      <c r="Y546" s="64"/>
      <c r="AC546" s="64"/>
      <c r="AH546" s="64"/>
      <c r="AM546" s="64"/>
      <c r="AR546" s="64"/>
      <c r="AT546" s="64"/>
      <c r="AV546" s="64"/>
    </row>
    <row r="547" ht="15.75" customHeight="1">
      <c r="A547" s="64"/>
      <c r="B547" s="64"/>
      <c r="C547" s="64"/>
      <c r="I547" s="64"/>
      <c r="J547" s="64"/>
      <c r="Q547" s="64"/>
      <c r="R547" s="64"/>
      <c r="S547" s="64"/>
      <c r="T547" s="64"/>
      <c r="U547" s="64"/>
      <c r="W547" s="64"/>
      <c r="X547" s="64"/>
      <c r="Y547" s="64"/>
      <c r="AC547" s="64"/>
      <c r="AH547" s="64"/>
      <c r="AM547" s="64"/>
      <c r="AR547" s="64"/>
      <c r="AT547" s="64"/>
      <c r="AV547" s="64"/>
    </row>
    <row r="548" ht="15.75" customHeight="1">
      <c r="A548" s="64"/>
      <c r="B548" s="64"/>
      <c r="C548" s="64"/>
      <c r="I548" s="64"/>
      <c r="J548" s="64"/>
      <c r="Q548" s="64"/>
      <c r="R548" s="64"/>
      <c r="S548" s="64"/>
      <c r="T548" s="64"/>
      <c r="U548" s="64"/>
      <c r="W548" s="64"/>
      <c r="X548" s="64"/>
      <c r="Y548" s="64"/>
      <c r="AC548" s="64"/>
      <c r="AH548" s="64"/>
      <c r="AM548" s="64"/>
      <c r="AR548" s="64"/>
      <c r="AT548" s="64"/>
      <c r="AV548" s="64"/>
    </row>
    <row r="549" ht="15.75" customHeight="1">
      <c r="A549" s="64"/>
      <c r="B549" s="64"/>
      <c r="C549" s="64"/>
      <c r="I549" s="64"/>
      <c r="J549" s="64"/>
      <c r="Q549" s="64"/>
      <c r="R549" s="64"/>
      <c r="S549" s="64"/>
      <c r="T549" s="64"/>
      <c r="U549" s="64"/>
      <c r="W549" s="64"/>
      <c r="X549" s="64"/>
      <c r="Y549" s="64"/>
      <c r="AC549" s="64"/>
      <c r="AH549" s="64"/>
      <c r="AM549" s="64"/>
      <c r="AR549" s="64"/>
      <c r="AT549" s="64"/>
      <c r="AV549" s="64"/>
    </row>
    <row r="550" ht="15.75" customHeight="1">
      <c r="A550" s="64"/>
      <c r="B550" s="64"/>
      <c r="C550" s="64"/>
      <c r="I550" s="64"/>
      <c r="J550" s="64"/>
      <c r="Q550" s="64"/>
      <c r="R550" s="64"/>
      <c r="S550" s="64"/>
      <c r="T550" s="64"/>
      <c r="U550" s="64"/>
      <c r="W550" s="64"/>
      <c r="X550" s="64"/>
      <c r="Y550" s="64"/>
      <c r="AC550" s="64"/>
      <c r="AH550" s="64"/>
      <c r="AM550" s="64"/>
      <c r="AR550" s="64"/>
      <c r="AT550" s="64"/>
      <c r="AV550" s="64"/>
    </row>
    <row r="551" ht="15.75" customHeight="1">
      <c r="A551" s="64"/>
      <c r="B551" s="64"/>
      <c r="C551" s="64"/>
      <c r="I551" s="64"/>
      <c r="J551" s="64"/>
      <c r="Q551" s="64"/>
      <c r="R551" s="64"/>
      <c r="S551" s="64"/>
      <c r="T551" s="64"/>
      <c r="U551" s="64"/>
      <c r="W551" s="64"/>
      <c r="X551" s="64"/>
      <c r="Y551" s="64"/>
      <c r="AC551" s="64"/>
      <c r="AH551" s="64"/>
      <c r="AM551" s="64"/>
      <c r="AR551" s="64"/>
      <c r="AT551" s="64"/>
      <c r="AV551" s="64"/>
    </row>
    <row r="552" ht="15.75" customHeight="1">
      <c r="A552" s="64"/>
      <c r="B552" s="64"/>
      <c r="C552" s="64"/>
      <c r="I552" s="64"/>
      <c r="J552" s="64"/>
      <c r="Q552" s="64"/>
      <c r="R552" s="64"/>
      <c r="S552" s="64"/>
      <c r="T552" s="64"/>
      <c r="U552" s="64"/>
      <c r="W552" s="64"/>
      <c r="X552" s="64"/>
      <c r="Y552" s="64"/>
      <c r="AC552" s="64"/>
      <c r="AH552" s="64"/>
      <c r="AM552" s="64"/>
      <c r="AR552" s="64"/>
      <c r="AT552" s="64"/>
      <c r="AV552" s="64"/>
    </row>
    <row r="553" ht="15.75" customHeight="1">
      <c r="A553" s="64"/>
      <c r="B553" s="64"/>
      <c r="C553" s="64"/>
      <c r="I553" s="64"/>
      <c r="J553" s="64"/>
      <c r="Q553" s="64"/>
      <c r="R553" s="64"/>
      <c r="S553" s="64"/>
      <c r="T553" s="64"/>
      <c r="U553" s="64"/>
      <c r="W553" s="64"/>
      <c r="X553" s="64"/>
      <c r="Y553" s="64"/>
      <c r="AC553" s="64"/>
      <c r="AH553" s="64"/>
      <c r="AM553" s="64"/>
      <c r="AR553" s="64"/>
      <c r="AT553" s="64"/>
      <c r="AV553" s="64"/>
    </row>
    <row r="554" ht="15.75" customHeight="1">
      <c r="A554" s="64"/>
      <c r="B554" s="64"/>
      <c r="C554" s="64"/>
      <c r="I554" s="64"/>
      <c r="J554" s="64"/>
      <c r="Q554" s="64"/>
      <c r="R554" s="64"/>
      <c r="S554" s="64"/>
      <c r="T554" s="64"/>
      <c r="U554" s="64"/>
      <c r="W554" s="64"/>
      <c r="X554" s="64"/>
      <c r="Y554" s="64"/>
      <c r="AC554" s="64"/>
      <c r="AH554" s="64"/>
      <c r="AM554" s="64"/>
      <c r="AR554" s="64"/>
      <c r="AT554" s="64"/>
      <c r="AV554" s="64"/>
    </row>
    <row r="555" ht="15.75" customHeight="1">
      <c r="A555" s="64"/>
      <c r="B555" s="64"/>
      <c r="C555" s="64"/>
      <c r="I555" s="64"/>
      <c r="J555" s="64"/>
      <c r="Q555" s="64"/>
      <c r="R555" s="64"/>
      <c r="S555" s="64"/>
      <c r="T555" s="64"/>
      <c r="U555" s="64"/>
      <c r="W555" s="64"/>
      <c r="X555" s="64"/>
      <c r="Y555" s="64"/>
      <c r="AC555" s="64"/>
      <c r="AH555" s="64"/>
      <c r="AM555" s="64"/>
      <c r="AR555" s="64"/>
      <c r="AT555" s="64"/>
      <c r="AV555" s="64"/>
    </row>
    <row r="556" ht="15.75" customHeight="1">
      <c r="A556" s="64"/>
      <c r="B556" s="64"/>
      <c r="C556" s="64"/>
      <c r="I556" s="64"/>
      <c r="J556" s="64"/>
      <c r="Q556" s="64"/>
      <c r="R556" s="64"/>
      <c r="S556" s="64"/>
      <c r="T556" s="64"/>
      <c r="U556" s="64"/>
      <c r="W556" s="64"/>
      <c r="X556" s="64"/>
      <c r="Y556" s="64"/>
      <c r="AC556" s="64"/>
      <c r="AH556" s="64"/>
      <c r="AM556" s="64"/>
      <c r="AR556" s="64"/>
      <c r="AT556" s="64"/>
      <c r="AV556" s="64"/>
    </row>
    <row r="557" ht="15.75" customHeight="1">
      <c r="A557" s="64"/>
      <c r="B557" s="64"/>
      <c r="C557" s="64"/>
      <c r="I557" s="64"/>
      <c r="J557" s="64"/>
      <c r="Q557" s="64"/>
      <c r="R557" s="64"/>
      <c r="S557" s="64"/>
      <c r="T557" s="64"/>
      <c r="U557" s="64"/>
      <c r="W557" s="64"/>
      <c r="X557" s="64"/>
      <c r="Y557" s="64"/>
      <c r="AC557" s="64"/>
      <c r="AH557" s="64"/>
      <c r="AM557" s="64"/>
      <c r="AR557" s="64"/>
      <c r="AT557" s="64"/>
      <c r="AV557" s="64"/>
    </row>
    <row r="558" ht="15.75" customHeight="1">
      <c r="A558" s="64"/>
      <c r="B558" s="64"/>
      <c r="C558" s="64"/>
      <c r="I558" s="64"/>
      <c r="J558" s="64"/>
      <c r="Q558" s="64"/>
      <c r="R558" s="64"/>
      <c r="S558" s="64"/>
      <c r="T558" s="64"/>
      <c r="U558" s="64"/>
      <c r="W558" s="64"/>
      <c r="X558" s="64"/>
      <c r="Y558" s="64"/>
      <c r="AC558" s="64"/>
      <c r="AH558" s="64"/>
      <c r="AM558" s="64"/>
      <c r="AR558" s="64"/>
      <c r="AT558" s="64"/>
      <c r="AV558" s="64"/>
    </row>
    <row r="559" ht="15.75" customHeight="1">
      <c r="A559" s="64"/>
      <c r="B559" s="64"/>
      <c r="C559" s="64"/>
      <c r="I559" s="64"/>
      <c r="J559" s="64"/>
      <c r="Q559" s="64"/>
      <c r="R559" s="64"/>
      <c r="S559" s="64"/>
      <c r="T559" s="64"/>
      <c r="U559" s="64"/>
      <c r="W559" s="64"/>
      <c r="X559" s="64"/>
      <c r="Y559" s="64"/>
      <c r="AC559" s="64"/>
      <c r="AH559" s="64"/>
      <c r="AM559" s="64"/>
      <c r="AR559" s="64"/>
      <c r="AT559" s="64"/>
      <c r="AV559" s="64"/>
    </row>
    <row r="560" ht="15.75" customHeight="1">
      <c r="A560" s="64"/>
      <c r="B560" s="64"/>
      <c r="C560" s="64"/>
      <c r="I560" s="64"/>
      <c r="J560" s="64"/>
      <c r="Q560" s="64"/>
      <c r="R560" s="64"/>
      <c r="S560" s="64"/>
      <c r="T560" s="64"/>
      <c r="U560" s="64"/>
      <c r="W560" s="64"/>
      <c r="X560" s="64"/>
      <c r="Y560" s="64"/>
      <c r="AC560" s="64"/>
      <c r="AH560" s="64"/>
      <c r="AM560" s="64"/>
      <c r="AR560" s="64"/>
      <c r="AT560" s="64"/>
      <c r="AV560" s="64"/>
    </row>
    <row r="561" ht="15.75" customHeight="1">
      <c r="A561" s="64"/>
      <c r="B561" s="64"/>
      <c r="C561" s="64"/>
      <c r="I561" s="64"/>
      <c r="J561" s="64"/>
      <c r="Q561" s="64"/>
      <c r="R561" s="64"/>
      <c r="S561" s="64"/>
      <c r="T561" s="64"/>
      <c r="U561" s="64"/>
      <c r="W561" s="64"/>
      <c r="X561" s="64"/>
      <c r="Y561" s="64"/>
      <c r="AC561" s="64"/>
      <c r="AH561" s="64"/>
      <c r="AM561" s="64"/>
      <c r="AR561" s="64"/>
      <c r="AT561" s="64"/>
      <c r="AV561" s="64"/>
    </row>
    <row r="562" ht="15.75" customHeight="1">
      <c r="A562" s="64"/>
      <c r="B562" s="64"/>
      <c r="C562" s="64"/>
      <c r="I562" s="64"/>
      <c r="J562" s="64"/>
      <c r="Q562" s="64"/>
      <c r="R562" s="64"/>
      <c r="S562" s="64"/>
      <c r="T562" s="64"/>
      <c r="U562" s="64"/>
      <c r="W562" s="64"/>
      <c r="X562" s="64"/>
      <c r="Y562" s="64"/>
      <c r="AC562" s="64"/>
      <c r="AH562" s="64"/>
      <c r="AM562" s="64"/>
      <c r="AR562" s="64"/>
      <c r="AT562" s="64"/>
      <c r="AV562" s="64"/>
    </row>
    <row r="563" ht="15.75" customHeight="1">
      <c r="A563" s="64"/>
      <c r="B563" s="64"/>
      <c r="C563" s="64"/>
      <c r="I563" s="64"/>
      <c r="J563" s="64"/>
      <c r="Q563" s="64"/>
      <c r="R563" s="64"/>
      <c r="S563" s="64"/>
      <c r="T563" s="64"/>
      <c r="U563" s="64"/>
      <c r="W563" s="64"/>
      <c r="X563" s="64"/>
      <c r="Y563" s="64"/>
      <c r="AC563" s="64"/>
      <c r="AH563" s="64"/>
      <c r="AM563" s="64"/>
      <c r="AR563" s="64"/>
      <c r="AT563" s="64"/>
      <c r="AV563" s="64"/>
    </row>
    <row r="564" ht="15.75" customHeight="1">
      <c r="A564" s="64"/>
      <c r="B564" s="64"/>
      <c r="C564" s="64"/>
      <c r="I564" s="64"/>
      <c r="J564" s="64"/>
      <c r="Q564" s="64"/>
      <c r="R564" s="64"/>
      <c r="S564" s="64"/>
      <c r="T564" s="64"/>
      <c r="U564" s="64"/>
      <c r="W564" s="64"/>
      <c r="X564" s="64"/>
      <c r="Y564" s="64"/>
      <c r="AC564" s="64"/>
      <c r="AH564" s="64"/>
      <c r="AM564" s="64"/>
      <c r="AR564" s="64"/>
      <c r="AT564" s="64"/>
      <c r="AV564" s="64"/>
    </row>
    <row r="565" ht="15.75" customHeight="1">
      <c r="A565" s="64"/>
      <c r="B565" s="64"/>
      <c r="C565" s="64"/>
      <c r="I565" s="64"/>
      <c r="J565" s="64"/>
      <c r="Q565" s="64"/>
      <c r="R565" s="64"/>
      <c r="S565" s="64"/>
      <c r="T565" s="64"/>
      <c r="U565" s="64"/>
      <c r="W565" s="64"/>
      <c r="X565" s="64"/>
      <c r="Y565" s="64"/>
      <c r="AC565" s="64"/>
      <c r="AH565" s="64"/>
      <c r="AM565" s="64"/>
      <c r="AR565" s="64"/>
      <c r="AT565" s="64"/>
      <c r="AV565" s="64"/>
    </row>
    <row r="566" ht="15.75" customHeight="1">
      <c r="A566" s="64"/>
      <c r="B566" s="64"/>
      <c r="C566" s="64"/>
      <c r="I566" s="64"/>
      <c r="J566" s="64"/>
      <c r="Q566" s="64"/>
      <c r="R566" s="64"/>
      <c r="S566" s="64"/>
      <c r="T566" s="64"/>
      <c r="U566" s="64"/>
      <c r="W566" s="64"/>
      <c r="X566" s="64"/>
      <c r="Y566" s="64"/>
      <c r="AC566" s="64"/>
      <c r="AH566" s="64"/>
      <c r="AM566" s="64"/>
      <c r="AR566" s="64"/>
      <c r="AT566" s="64"/>
      <c r="AV566" s="64"/>
    </row>
    <row r="567" ht="15.75" customHeight="1">
      <c r="A567" s="64"/>
      <c r="B567" s="64"/>
      <c r="C567" s="64"/>
      <c r="I567" s="64"/>
      <c r="J567" s="64"/>
      <c r="Q567" s="64"/>
      <c r="R567" s="64"/>
      <c r="S567" s="64"/>
      <c r="T567" s="64"/>
      <c r="U567" s="64"/>
      <c r="W567" s="64"/>
      <c r="X567" s="64"/>
      <c r="Y567" s="64"/>
      <c r="AC567" s="64"/>
      <c r="AH567" s="64"/>
      <c r="AM567" s="64"/>
      <c r="AR567" s="64"/>
      <c r="AT567" s="64"/>
      <c r="AV567" s="64"/>
    </row>
    <row r="568" ht="15.75" customHeight="1">
      <c r="A568" s="64"/>
      <c r="B568" s="64"/>
      <c r="C568" s="64"/>
      <c r="I568" s="64"/>
      <c r="J568" s="64"/>
      <c r="Q568" s="64"/>
      <c r="R568" s="64"/>
      <c r="S568" s="64"/>
      <c r="T568" s="64"/>
      <c r="U568" s="64"/>
      <c r="W568" s="64"/>
      <c r="X568" s="64"/>
      <c r="Y568" s="64"/>
      <c r="AC568" s="64"/>
      <c r="AH568" s="64"/>
      <c r="AM568" s="64"/>
      <c r="AR568" s="64"/>
      <c r="AT568" s="64"/>
      <c r="AV568" s="64"/>
    </row>
    <row r="569" ht="15.75" customHeight="1">
      <c r="A569" s="64"/>
      <c r="B569" s="64"/>
      <c r="C569" s="64"/>
      <c r="I569" s="64"/>
      <c r="J569" s="64"/>
      <c r="Q569" s="64"/>
      <c r="R569" s="64"/>
      <c r="S569" s="64"/>
      <c r="T569" s="64"/>
      <c r="U569" s="64"/>
      <c r="W569" s="64"/>
      <c r="X569" s="64"/>
      <c r="Y569" s="64"/>
      <c r="AC569" s="64"/>
      <c r="AH569" s="64"/>
      <c r="AM569" s="64"/>
      <c r="AR569" s="64"/>
      <c r="AT569" s="64"/>
      <c r="AV569" s="64"/>
    </row>
    <row r="570" ht="15.75" customHeight="1">
      <c r="A570" s="64"/>
      <c r="B570" s="64"/>
      <c r="C570" s="64"/>
      <c r="I570" s="64"/>
      <c r="J570" s="64"/>
      <c r="Q570" s="64"/>
      <c r="R570" s="64"/>
      <c r="S570" s="64"/>
      <c r="T570" s="64"/>
      <c r="U570" s="64"/>
      <c r="W570" s="64"/>
      <c r="X570" s="64"/>
      <c r="Y570" s="64"/>
      <c r="AC570" s="64"/>
      <c r="AH570" s="64"/>
      <c r="AM570" s="64"/>
      <c r="AR570" s="64"/>
      <c r="AT570" s="64"/>
      <c r="AV570" s="64"/>
    </row>
    <row r="571" ht="15.75" customHeight="1">
      <c r="A571" s="64"/>
      <c r="B571" s="64"/>
      <c r="C571" s="64"/>
      <c r="I571" s="64"/>
      <c r="J571" s="64"/>
      <c r="Q571" s="64"/>
      <c r="R571" s="64"/>
      <c r="S571" s="64"/>
      <c r="T571" s="64"/>
      <c r="U571" s="64"/>
      <c r="W571" s="64"/>
      <c r="X571" s="64"/>
      <c r="Y571" s="64"/>
      <c r="AC571" s="64"/>
      <c r="AH571" s="64"/>
      <c r="AM571" s="64"/>
      <c r="AR571" s="64"/>
      <c r="AT571" s="64"/>
      <c r="AV571" s="64"/>
    </row>
    <row r="572" ht="15.75" customHeight="1">
      <c r="A572" s="64"/>
      <c r="B572" s="64"/>
      <c r="C572" s="64"/>
      <c r="I572" s="64"/>
      <c r="J572" s="64"/>
      <c r="Q572" s="64"/>
      <c r="R572" s="64"/>
      <c r="S572" s="64"/>
      <c r="T572" s="64"/>
      <c r="U572" s="64"/>
      <c r="W572" s="64"/>
      <c r="X572" s="64"/>
      <c r="Y572" s="64"/>
      <c r="AC572" s="64"/>
      <c r="AH572" s="64"/>
      <c r="AM572" s="64"/>
      <c r="AR572" s="64"/>
      <c r="AT572" s="64"/>
      <c r="AV572" s="64"/>
    </row>
    <row r="573" ht="15.75" customHeight="1">
      <c r="A573" s="64"/>
      <c r="B573" s="64"/>
      <c r="C573" s="64"/>
      <c r="I573" s="64"/>
      <c r="J573" s="64"/>
      <c r="Q573" s="64"/>
      <c r="R573" s="64"/>
      <c r="S573" s="64"/>
      <c r="T573" s="64"/>
      <c r="U573" s="64"/>
      <c r="W573" s="64"/>
      <c r="X573" s="64"/>
      <c r="Y573" s="64"/>
      <c r="AC573" s="64"/>
      <c r="AH573" s="64"/>
      <c r="AM573" s="64"/>
      <c r="AR573" s="64"/>
      <c r="AT573" s="64"/>
      <c r="AV573" s="64"/>
    </row>
    <row r="574" ht="15.75" customHeight="1">
      <c r="A574" s="64"/>
      <c r="B574" s="64"/>
      <c r="C574" s="64"/>
      <c r="I574" s="64"/>
      <c r="J574" s="64"/>
      <c r="Q574" s="64"/>
      <c r="R574" s="64"/>
      <c r="S574" s="64"/>
      <c r="T574" s="64"/>
      <c r="U574" s="64"/>
      <c r="W574" s="64"/>
      <c r="X574" s="64"/>
      <c r="Y574" s="64"/>
      <c r="AC574" s="64"/>
      <c r="AH574" s="64"/>
      <c r="AM574" s="64"/>
      <c r="AR574" s="64"/>
      <c r="AT574" s="64"/>
      <c r="AV574" s="64"/>
    </row>
    <row r="575" ht="15.75" customHeight="1">
      <c r="A575" s="64"/>
      <c r="B575" s="64"/>
      <c r="C575" s="64"/>
      <c r="I575" s="64"/>
      <c r="J575" s="64"/>
      <c r="Q575" s="64"/>
      <c r="R575" s="64"/>
      <c r="S575" s="64"/>
      <c r="T575" s="64"/>
      <c r="U575" s="64"/>
      <c r="W575" s="64"/>
      <c r="X575" s="64"/>
      <c r="Y575" s="64"/>
      <c r="AC575" s="64"/>
      <c r="AH575" s="64"/>
      <c r="AM575" s="64"/>
      <c r="AR575" s="64"/>
      <c r="AT575" s="64"/>
      <c r="AV575" s="64"/>
    </row>
    <row r="576" ht="15.75" customHeight="1">
      <c r="A576" s="64"/>
      <c r="B576" s="64"/>
      <c r="C576" s="64"/>
      <c r="I576" s="64"/>
      <c r="J576" s="64"/>
      <c r="Q576" s="64"/>
      <c r="R576" s="64"/>
      <c r="S576" s="64"/>
      <c r="T576" s="64"/>
      <c r="U576" s="64"/>
      <c r="W576" s="64"/>
      <c r="X576" s="64"/>
      <c r="Y576" s="64"/>
      <c r="AC576" s="64"/>
      <c r="AH576" s="64"/>
      <c r="AM576" s="64"/>
      <c r="AR576" s="64"/>
      <c r="AT576" s="64"/>
      <c r="AV576" s="64"/>
    </row>
    <row r="577" ht="15.75" customHeight="1">
      <c r="A577" s="64"/>
      <c r="B577" s="64"/>
      <c r="C577" s="64"/>
      <c r="I577" s="64"/>
      <c r="J577" s="64"/>
      <c r="Q577" s="64"/>
      <c r="R577" s="64"/>
      <c r="S577" s="64"/>
      <c r="T577" s="64"/>
      <c r="U577" s="64"/>
      <c r="W577" s="64"/>
      <c r="X577" s="64"/>
      <c r="Y577" s="64"/>
      <c r="AC577" s="64"/>
      <c r="AH577" s="64"/>
      <c r="AM577" s="64"/>
      <c r="AR577" s="64"/>
      <c r="AT577" s="64"/>
      <c r="AV577" s="64"/>
    </row>
    <row r="578" ht="15.75" customHeight="1">
      <c r="A578" s="64"/>
      <c r="B578" s="64"/>
      <c r="C578" s="64"/>
      <c r="I578" s="64"/>
      <c r="J578" s="64"/>
      <c r="Q578" s="64"/>
      <c r="R578" s="64"/>
      <c r="S578" s="64"/>
      <c r="T578" s="64"/>
      <c r="U578" s="64"/>
      <c r="W578" s="64"/>
      <c r="X578" s="64"/>
      <c r="Y578" s="64"/>
      <c r="AC578" s="64"/>
      <c r="AH578" s="64"/>
      <c r="AM578" s="64"/>
      <c r="AR578" s="64"/>
      <c r="AT578" s="64"/>
      <c r="AV578" s="64"/>
    </row>
    <row r="579" ht="15.75" customHeight="1">
      <c r="A579" s="64"/>
      <c r="B579" s="64"/>
      <c r="C579" s="64"/>
      <c r="I579" s="64"/>
      <c r="J579" s="64"/>
      <c r="Q579" s="64"/>
      <c r="R579" s="64"/>
      <c r="S579" s="64"/>
      <c r="T579" s="64"/>
      <c r="U579" s="64"/>
      <c r="W579" s="64"/>
      <c r="X579" s="64"/>
      <c r="Y579" s="64"/>
      <c r="AC579" s="64"/>
      <c r="AH579" s="64"/>
      <c r="AM579" s="64"/>
      <c r="AR579" s="64"/>
      <c r="AT579" s="64"/>
      <c r="AV579" s="64"/>
    </row>
    <row r="580" ht="15.75" customHeight="1">
      <c r="A580" s="64"/>
      <c r="B580" s="64"/>
      <c r="C580" s="64"/>
      <c r="I580" s="64"/>
      <c r="J580" s="64"/>
      <c r="Q580" s="64"/>
      <c r="R580" s="64"/>
      <c r="S580" s="64"/>
      <c r="T580" s="64"/>
      <c r="U580" s="64"/>
      <c r="W580" s="64"/>
      <c r="X580" s="64"/>
      <c r="Y580" s="64"/>
      <c r="AC580" s="64"/>
      <c r="AH580" s="64"/>
      <c r="AM580" s="64"/>
      <c r="AR580" s="64"/>
      <c r="AT580" s="64"/>
      <c r="AV580" s="64"/>
    </row>
    <row r="581" ht="15.75" customHeight="1">
      <c r="A581" s="64"/>
      <c r="B581" s="64"/>
      <c r="C581" s="64"/>
      <c r="I581" s="64"/>
      <c r="J581" s="64"/>
      <c r="Q581" s="64"/>
      <c r="R581" s="64"/>
      <c r="S581" s="64"/>
      <c r="T581" s="64"/>
      <c r="U581" s="64"/>
      <c r="W581" s="64"/>
      <c r="X581" s="64"/>
      <c r="Y581" s="64"/>
      <c r="AC581" s="64"/>
      <c r="AH581" s="64"/>
      <c r="AM581" s="64"/>
      <c r="AR581" s="64"/>
      <c r="AT581" s="64"/>
      <c r="AV581" s="64"/>
    </row>
    <row r="582" ht="15.75" customHeight="1">
      <c r="A582" s="64"/>
      <c r="B582" s="64"/>
      <c r="C582" s="64"/>
      <c r="I582" s="64"/>
      <c r="J582" s="64"/>
      <c r="Q582" s="64"/>
      <c r="R582" s="64"/>
      <c r="S582" s="64"/>
      <c r="T582" s="64"/>
      <c r="U582" s="64"/>
      <c r="W582" s="64"/>
      <c r="X582" s="64"/>
      <c r="Y582" s="64"/>
      <c r="AC582" s="64"/>
      <c r="AH582" s="64"/>
      <c r="AM582" s="64"/>
      <c r="AR582" s="64"/>
      <c r="AT582" s="64"/>
      <c r="AV582" s="64"/>
    </row>
    <row r="583" ht="15.75" customHeight="1">
      <c r="A583" s="64"/>
      <c r="B583" s="64"/>
      <c r="C583" s="64"/>
      <c r="I583" s="64"/>
      <c r="J583" s="64"/>
      <c r="Q583" s="64"/>
      <c r="R583" s="64"/>
      <c r="S583" s="64"/>
      <c r="T583" s="64"/>
      <c r="U583" s="64"/>
      <c r="W583" s="64"/>
      <c r="X583" s="64"/>
      <c r="Y583" s="64"/>
      <c r="AC583" s="64"/>
      <c r="AH583" s="64"/>
      <c r="AM583" s="64"/>
      <c r="AR583" s="64"/>
      <c r="AT583" s="64"/>
      <c r="AV583" s="64"/>
    </row>
    <row r="584" ht="15.75" customHeight="1">
      <c r="A584" s="64"/>
      <c r="B584" s="64"/>
      <c r="C584" s="64"/>
      <c r="I584" s="64"/>
      <c r="J584" s="64"/>
      <c r="Q584" s="64"/>
      <c r="R584" s="64"/>
      <c r="S584" s="64"/>
      <c r="T584" s="64"/>
      <c r="U584" s="64"/>
      <c r="W584" s="64"/>
      <c r="X584" s="64"/>
      <c r="Y584" s="64"/>
      <c r="AC584" s="64"/>
      <c r="AH584" s="64"/>
      <c r="AM584" s="64"/>
      <c r="AR584" s="64"/>
      <c r="AT584" s="64"/>
      <c r="AV584" s="64"/>
    </row>
    <row r="585" ht="15.75" customHeight="1">
      <c r="A585" s="64"/>
      <c r="B585" s="64"/>
      <c r="C585" s="64"/>
      <c r="I585" s="64"/>
      <c r="J585" s="64"/>
      <c r="Q585" s="64"/>
      <c r="R585" s="64"/>
      <c r="S585" s="64"/>
      <c r="T585" s="64"/>
      <c r="U585" s="64"/>
      <c r="W585" s="64"/>
      <c r="X585" s="64"/>
      <c r="Y585" s="64"/>
      <c r="AC585" s="64"/>
      <c r="AH585" s="64"/>
      <c r="AM585" s="64"/>
      <c r="AR585" s="64"/>
      <c r="AT585" s="64"/>
      <c r="AV585" s="64"/>
    </row>
    <row r="586" ht="15.75" customHeight="1">
      <c r="A586" s="64"/>
      <c r="B586" s="64"/>
      <c r="C586" s="64"/>
      <c r="I586" s="64"/>
      <c r="J586" s="64"/>
      <c r="Q586" s="64"/>
      <c r="R586" s="64"/>
      <c r="S586" s="64"/>
      <c r="T586" s="64"/>
      <c r="U586" s="64"/>
      <c r="W586" s="64"/>
      <c r="X586" s="64"/>
      <c r="Y586" s="64"/>
      <c r="AC586" s="64"/>
      <c r="AH586" s="64"/>
      <c r="AM586" s="64"/>
      <c r="AR586" s="64"/>
      <c r="AT586" s="64"/>
      <c r="AV586" s="64"/>
    </row>
    <row r="587" ht="15.75" customHeight="1">
      <c r="A587" s="64"/>
      <c r="B587" s="64"/>
      <c r="C587" s="64"/>
      <c r="I587" s="64"/>
      <c r="J587" s="64"/>
      <c r="Q587" s="64"/>
      <c r="R587" s="64"/>
      <c r="S587" s="64"/>
      <c r="T587" s="64"/>
      <c r="U587" s="64"/>
      <c r="W587" s="64"/>
      <c r="X587" s="64"/>
      <c r="Y587" s="64"/>
      <c r="AC587" s="64"/>
      <c r="AH587" s="64"/>
      <c r="AM587" s="64"/>
      <c r="AR587" s="64"/>
      <c r="AT587" s="64"/>
      <c r="AV587" s="64"/>
    </row>
    <row r="588" ht="15.75" customHeight="1">
      <c r="A588" s="64"/>
      <c r="B588" s="64"/>
      <c r="C588" s="64"/>
      <c r="I588" s="64"/>
      <c r="J588" s="64"/>
      <c r="Q588" s="64"/>
      <c r="R588" s="64"/>
      <c r="S588" s="64"/>
      <c r="T588" s="64"/>
      <c r="U588" s="64"/>
      <c r="W588" s="64"/>
      <c r="X588" s="64"/>
      <c r="Y588" s="64"/>
      <c r="AC588" s="64"/>
      <c r="AH588" s="64"/>
      <c r="AM588" s="64"/>
      <c r="AR588" s="64"/>
      <c r="AT588" s="64"/>
      <c r="AV588" s="64"/>
    </row>
    <row r="589" ht="15.75" customHeight="1">
      <c r="A589" s="64"/>
      <c r="B589" s="64"/>
      <c r="C589" s="64"/>
      <c r="I589" s="64"/>
      <c r="J589" s="64"/>
      <c r="Q589" s="64"/>
      <c r="R589" s="64"/>
      <c r="S589" s="64"/>
      <c r="T589" s="64"/>
      <c r="U589" s="64"/>
      <c r="W589" s="64"/>
      <c r="X589" s="64"/>
      <c r="Y589" s="64"/>
      <c r="AC589" s="64"/>
      <c r="AH589" s="64"/>
      <c r="AM589" s="64"/>
      <c r="AR589" s="64"/>
      <c r="AT589" s="64"/>
      <c r="AV589" s="64"/>
    </row>
    <row r="590" ht="15.75" customHeight="1">
      <c r="A590" s="64"/>
      <c r="B590" s="64"/>
      <c r="C590" s="64"/>
      <c r="I590" s="64"/>
      <c r="J590" s="64"/>
      <c r="Q590" s="64"/>
      <c r="R590" s="64"/>
      <c r="S590" s="64"/>
      <c r="T590" s="64"/>
      <c r="U590" s="64"/>
      <c r="W590" s="64"/>
      <c r="X590" s="64"/>
      <c r="Y590" s="64"/>
      <c r="AC590" s="64"/>
      <c r="AH590" s="64"/>
      <c r="AM590" s="64"/>
      <c r="AR590" s="64"/>
      <c r="AT590" s="64"/>
      <c r="AV590" s="64"/>
    </row>
    <row r="591" ht="15.75" customHeight="1">
      <c r="A591" s="64"/>
      <c r="B591" s="64"/>
      <c r="C591" s="64"/>
      <c r="I591" s="64"/>
      <c r="J591" s="64"/>
      <c r="Q591" s="64"/>
      <c r="R591" s="64"/>
      <c r="S591" s="64"/>
      <c r="T591" s="64"/>
      <c r="U591" s="64"/>
      <c r="W591" s="64"/>
      <c r="X591" s="64"/>
      <c r="Y591" s="64"/>
      <c r="AC591" s="64"/>
      <c r="AH591" s="64"/>
      <c r="AM591" s="64"/>
      <c r="AR591" s="64"/>
      <c r="AT591" s="64"/>
      <c r="AV591" s="64"/>
    </row>
    <row r="592" ht="15.75" customHeight="1">
      <c r="A592" s="64"/>
      <c r="B592" s="64"/>
      <c r="C592" s="64"/>
      <c r="I592" s="64"/>
      <c r="J592" s="64"/>
      <c r="Q592" s="64"/>
      <c r="R592" s="64"/>
      <c r="S592" s="64"/>
      <c r="T592" s="64"/>
      <c r="U592" s="64"/>
      <c r="W592" s="64"/>
      <c r="X592" s="64"/>
      <c r="Y592" s="64"/>
      <c r="AC592" s="64"/>
      <c r="AH592" s="64"/>
      <c r="AM592" s="64"/>
      <c r="AR592" s="64"/>
      <c r="AT592" s="64"/>
      <c r="AV592" s="64"/>
    </row>
    <row r="593" ht="15.75" customHeight="1">
      <c r="A593" s="64"/>
      <c r="B593" s="64"/>
      <c r="C593" s="64"/>
      <c r="I593" s="64"/>
      <c r="J593" s="64"/>
      <c r="Q593" s="64"/>
      <c r="R593" s="64"/>
      <c r="S593" s="64"/>
      <c r="T593" s="64"/>
      <c r="U593" s="64"/>
      <c r="W593" s="64"/>
      <c r="X593" s="64"/>
      <c r="Y593" s="64"/>
      <c r="AC593" s="64"/>
      <c r="AH593" s="64"/>
      <c r="AM593" s="64"/>
      <c r="AR593" s="64"/>
      <c r="AT593" s="64"/>
      <c r="AV593" s="64"/>
    </row>
    <row r="594" ht="15.75" customHeight="1">
      <c r="A594" s="64"/>
      <c r="B594" s="64"/>
      <c r="C594" s="64"/>
      <c r="I594" s="64"/>
      <c r="J594" s="64"/>
      <c r="Q594" s="64"/>
      <c r="R594" s="64"/>
      <c r="S594" s="64"/>
      <c r="T594" s="64"/>
      <c r="U594" s="64"/>
      <c r="W594" s="64"/>
      <c r="X594" s="64"/>
      <c r="Y594" s="64"/>
      <c r="AC594" s="64"/>
      <c r="AH594" s="64"/>
      <c r="AM594" s="64"/>
      <c r="AR594" s="64"/>
      <c r="AT594" s="64"/>
      <c r="AV594" s="64"/>
    </row>
    <row r="595" ht="15.75" customHeight="1">
      <c r="A595" s="64"/>
      <c r="B595" s="64"/>
      <c r="C595" s="64"/>
      <c r="I595" s="64"/>
      <c r="J595" s="64"/>
      <c r="Q595" s="64"/>
      <c r="R595" s="64"/>
      <c r="S595" s="64"/>
      <c r="T595" s="64"/>
      <c r="U595" s="64"/>
      <c r="W595" s="64"/>
      <c r="X595" s="64"/>
      <c r="Y595" s="64"/>
      <c r="AC595" s="64"/>
      <c r="AH595" s="64"/>
      <c r="AM595" s="64"/>
      <c r="AR595" s="64"/>
      <c r="AT595" s="64"/>
      <c r="AV595" s="64"/>
    </row>
    <row r="596" ht="15.75" customHeight="1">
      <c r="A596" s="64"/>
      <c r="B596" s="64"/>
      <c r="C596" s="64"/>
      <c r="I596" s="64"/>
      <c r="J596" s="64"/>
      <c r="Q596" s="64"/>
      <c r="R596" s="64"/>
      <c r="S596" s="64"/>
      <c r="T596" s="64"/>
      <c r="U596" s="64"/>
      <c r="W596" s="64"/>
      <c r="X596" s="64"/>
      <c r="Y596" s="64"/>
      <c r="AC596" s="64"/>
      <c r="AH596" s="64"/>
      <c r="AM596" s="64"/>
      <c r="AR596" s="64"/>
      <c r="AT596" s="64"/>
      <c r="AV596" s="64"/>
    </row>
    <row r="597" ht="15.75" customHeight="1">
      <c r="A597" s="64"/>
      <c r="B597" s="64"/>
      <c r="C597" s="64"/>
      <c r="I597" s="64"/>
      <c r="J597" s="64"/>
      <c r="Q597" s="64"/>
      <c r="R597" s="64"/>
      <c r="S597" s="64"/>
      <c r="T597" s="64"/>
      <c r="U597" s="64"/>
      <c r="W597" s="64"/>
      <c r="X597" s="64"/>
      <c r="Y597" s="64"/>
      <c r="AC597" s="64"/>
      <c r="AH597" s="64"/>
      <c r="AM597" s="64"/>
      <c r="AR597" s="64"/>
      <c r="AT597" s="64"/>
      <c r="AV597" s="64"/>
    </row>
    <row r="598" ht="15.75" customHeight="1">
      <c r="A598" s="64"/>
      <c r="B598" s="64"/>
      <c r="C598" s="64"/>
      <c r="I598" s="64"/>
      <c r="J598" s="64"/>
      <c r="Q598" s="64"/>
      <c r="R598" s="64"/>
      <c r="S598" s="64"/>
      <c r="T598" s="64"/>
      <c r="U598" s="64"/>
      <c r="W598" s="64"/>
      <c r="X598" s="64"/>
      <c r="Y598" s="64"/>
      <c r="AC598" s="64"/>
      <c r="AH598" s="64"/>
      <c r="AM598" s="64"/>
      <c r="AR598" s="64"/>
      <c r="AT598" s="64"/>
      <c r="AV598" s="64"/>
    </row>
    <row r="599" ht="15.75" customHeight="1">
      <c r="A599" s="64"/>
      <c r="B599" s="64"/>
      <c r="C599" s="64"/>
      <c r="I599" s="64"/>
      <c r="J599" s="64"/>
      <c r="Q599" s="64"/>
      <c r="R599" s="64"/>
      <c r="S599" s="64"/>
      <c r="T599" s="64"/>
      <c r="U599" s="64"/>
      <c r="W599" s="64"/>
      <c r="X599" s="64"/>
      <c r="Y599" s="64"/>
      <c r="AC599" s="64"/>
      <c r="AH599" s="64"/>
      <c r="AM599" s="64"/>
      <c r="AR599" s="64"/>
      <c r="AT599" s="64"/>
      <c r="AV599" s="64"/>
    </row>
    <row r="600" ht="15.75" customHeight="1">
      <c r="A600" s="64"/>
      <c r="B600" s="64"/>
      <c r="C600" s="64"/>
      <c r="I600" s="64"/>
      <c r="J600" s="64"/>
      <c r="Q600" s="64"/>
      <c r="R600" s="64"/>
      <c r="S600" s="64"/>
      <c r="T600" s="64"/>
      <c r="U600" s="64"/>
      <c r="W600" s="64"/>
      <c r="X600" s="64"/>
      <c r="Y600" s="64"/>
      <c r="AC600" s="64"/>
      <c r="AH600" s="64"/>
      <c r="AM600" s="64"/>
      <c r="AR600" s="64"/>
      <c r="AT600" s="64"/>
      <c r="AV600" s="64"/>
    </row>
    <row r="601" ht="15.75" customHeight="1">
      <c r="A601" s="64"/>
      <c r="B601" s="64"/>
      <c r="C601" s="64"/>
      <c r="I601" s="64"/>
      <c r="J601" s="64"/>
      <c r="Q601" s="64"/>
      <c r="R601" s="64"/>
      <c r="S601" s="64"/>
      <c r="T601" s="64"/>
      <c r="U601" s="64"/>
      <c r="W601" s="64"/>
      <c r="X601" s="64"/>
      <c r="Y601" s="64"/>
      <c r="AC601" s="64"/>
      <c r="AH601" s="64"/>
      <c r="AM601" s="64"/>
      <c r="AR601" s="64"/>
      <c r="AT601" s="64"/>
      <c r="AV601" s="64"/>
    </row>
    <row r="602" ht="15.75" customHeight="1">
      <c r="A602" s="64"/>
      <c r="B602" s="64"/>
      <c r="C602" s="64"/>
      <c r="I602" s="64"/>
      <c r="J602" s="64"/>
      <c r="Q602" s="64"/>
      <c r="R602" s="64"/>
      <c r="S602" s="64"/>
      <c r="T602" s="64"/>
      <c r="U602" s="64"/>
      <c r="W602" s="64"/>
      <c r="X602" s="64"/>
      <c r="Y602" s="64"/>
      <c r="AC602" s="64"/>
      <c r="AH602" s="64"/>
      <c r="AM602" s="64"/>
      <c r="AR602" s="64"/>
      <c r="AT602" s="64"/>
      <c r="AV602" s="64"/>
    </row>
    <row r="603" ht="15.75" customHeight="1">
      <c r="A603" s="64"/>
      <c r="B603" s="64"/>
      <c r="C603" s="64"/>
      <c r="I603" s="64"/>
      <c r="J603" s="64"/>
      <c r="Q603" s="64"/>
      <c r="R603" s="64"/>
      <c r="S603" s="64"/>
      <c r="T603" s="64"/>
      <c r="U603" s="64"/>
      <c r="W603" s="64"/>
      <c r="X603" s="64"/>
      <c r="Y603" s="64"/>
      <c r="AC603" s="64"/>
      <c r="AH603" s="64"/>
      <c r="AM603" s="64"/>
      <c r="AR603" s="64"/>
      <c r="AT603" s="64"/>
      <c r="AV603" s="64"/>
    </row>
    <row r="604" ht="15.75" customHeight="1">
      <c r="A604" s="64"/>
      <c r="B604" s="64"/>
      <c r="C604" s="64"/>
      <c r="I604" s="64"/>
      <c r="J604" s="64"/>
      <c r="Q604" s="64"/>
      <c r="R604" s="64"/>
      <c r="S604" s="64"/>
      <c r="T604" s="64"/>
      <c r="U604" s="64"/>
      <c r="W604" s="64"/>
      <c r="X604" s="64"/>
      <c r="Y604" s="64"/>
      <c r="AC604" s="64"/>
      <c r="AH604" s="64"/>
      <c r="AM604" s="64"/>
      <c r="AR604" s="64"/>
      <c r="AT604" s="64"/>
      <c r="AV604" s="64"/>
    </row>
    <row r="605" ht="15.75" customHeight="1">
      <c r="A605" s="64"/>
      <c r="B605" s="64"/>
      <c r="C605" s="64"/>
      <c r="I605" s="64"/>
      <c r="J605" s="64"/>
      <c r="Q605" s="64"/>
      <c r="R605" s="64"/>
      <c r="S605" s="64"/>
      <c r="T605" s="64"/>
      <c r="U605" s="64"/>
      <c r="W605" s="64"/>
      <c r="X605" s="64"/>
      <c r="Y605" s="64"/>
      <c r="AC605" s="64"/>
      <c r="AH605" s="64"/>
      <c r="AM605" s="64"/>
      <c r="AR605" s="64"/>
      <c r="AT605" s="64"/>
      <c r="AV605" s="64"/>
    </row>
    <row r="606" ht="15.75" customHeight="1">
      <c r="A606" s="64"/>
      <c r="B606" s="64"/>
      <c r="C606" s="64"/>
      <c r="I606" s="64"/>
      <c r="J606" s="64"/>
      <c r="Q606" s="64"/>
      <c r="R606" s="64"/>
      <c r="S606" s="64"/>
      <c r="T606" s="64"/>
      <c r="U606" s="64"/>
      <c r="W606" s="64"/>
      <c r="X606" s="64"/>
      <c r="Y606" s="64"/>
      <c r="AC606" s="64"/>
      <c r="AH606" s="64"/>
      <c r="AM606" s="64"/>
      <c r="AR606" s="64"/>
      <c r="AT606" s="64"/>
      <c r="AV606" s="64"/>
    </row>
    <row r="607" ht="15.75" customHeight="1">
      <c r="A607" s="64"/>
      <c r="B607" s="64"/>
      <c r="C607" s="64"/>
      <c r="I607" s="64"/>
      <c r="J607" s="64"/>
      <c r="Q607" s="64"/>
      <c r="R607" s="64"/>
      <c r="S607" s="64"/>
      <c r="T607" s="64"/>
      <c r="U607" s="64"/>
      <c r="W607" s="64"/>
      <c r="X607" s="64"/>
      <c r="Y607" s="64"/>
      <c r="AC607" s="64"/>
      <c r="AH607" s="64"/>
      <c r="AM607" s="64"/>
      <c r="AR607" s="64"/>
      <c r="AT607" s="64"/>
      <c r="AV607" s="64"/>
    </row>
    <row r="608" ht="15.75" customHeight="1">
      <c r="A608" s="64"/>
      <c r="B608" s="64"/>
      <c r="C608" s="64"/>
      <c r="I608" s="64"/>
      <c r="J608" s="64"/>
      <c r="Q608" s="64"/>
      <c r="R608" s="64"/>
      <c r="S608" s="64"/>
      <c r="T608" s="64"/>
      <c r="U608" s="64"/>
      <c r="W608" s="64"/>
      <c r="X608" s="64"/>
      <c r="Y608" s="64"/>
      <c r="AC608" s="64"/>
      <c r="AH608" s="64"/>
      <c r="AM608" s="64"/>
      <c r="AR608" s="64"/>
      <c r="AT608" s="64"/>
      <c r="AV608" s="64"/>
    </row>
    <row r="609" ht="15.75" customHeight="1">
      <c r="A609" s="64"/>
      <c r="B609" s="64"/>
      <c r="C609" s="64"/>
      <c r="I609" s="64"/>
      <c r="J609" s="64"/>
      <c r="Q609" s="64"/>
      <c r="R609" s="64"/>
      <c r="S609" s="64"/>
      <c r="T609" s="64"/>
      <c r="U609" s="64"/>
      <c r="W609" s="64"/>
      <c r="X609" s="64"/>
      <c r="Y609" s="64"/>
      <c r="AC609" s="64"/>
      <c r="AH609" s="64"/>
      <c r="AM609" s="64"/>
      <c r="AR609" s="64"/>
      <c r="AT609" s="64"/>
      <c r="AV609" s="64"/>
    </row>
    <row r="610" ht="15.75" customHeight="1">
      <c r="A610" s="64"/>
      <c r="B610" s="64"/>
      <c r="C610" s="64"/>
      <c r="I610" s="64"/>
      <c r="J610" s="64"/>
      <c r="Q610" s="64"/>
      <c r="R610" s="64"/>
      <c r="S610" s="64"/>
      <c r="T610" s="64"/>
      <c r="U610" s="64"/>
      <c r="W610" s="64"/>
      <c r="X610" s="64"/>
      <c r="Y610" s="64"/>
      <c r="AC610" s="64"/>
      <c r="AH610" s="64"/>
      <c r="AM610" s="64"/>
      <c r="AR610" s="64"/>
      <c r="AT610" s="64"/>
      <c r="AV610" s="64"/>
    </row>
    <row r="611" ht="15.75" customHeight="1">
      <c r="A611" s="64"/>
      <c r="B611" s="64"/>
      <c r="C611" s="64"/>
      <c r="I611" s="64"/>
      <c r="J611" s="64"/>
      <c r="Q611" s="64"/>
      <c r="R611" s="64"/>
      <c r="S611" s="64"/>
      <c r="T611" s="64"/>
      <c r="U611" s="64"/>
      <c r="W611" s="64"/>
      <c r="X611" s="64"/>
      <c r="Y611" s="64"/>
      <c r="AC611" s="64"/>
      <c r="AH611" s="64"/>
      <c r="AM611" s="64"/>
      <c r="AR611" s="64"/>
      <c r="AT611" s="64"/>
      <c r="AV611" s="64"/>
    </row>
    <row r="612" ht="15.75" customHeight="1">
      <c r="A612" s="64"/>
      <c r="B612" s="64"/>
      <c r="C612" s="64"/>
      <c r="I612" s="64"/>
      <c r="J612" s="64"/>
      <c r="Q612" s="64"/>
      <c r="R612" s="64"/>
      <c r="S612" s="64"/>
      <c r="T612" s="64"/>
      <c r="U612" s="64"/>
      <c r="W612" s="64"/>
      <c r="X612" s="64"/>
      <c r="Y612" s="64"/>
      <c r="AC612" s="64"/>
      <c r="AH612" s="64"/>
      <c r="AM612" s="64"/>
      <c r="AR612" s="64"/>
      <c r="AT612" s="64"/>
      <c r="AV612" s="64"/>
    </row>
    <row r="613" ht="15.75" customHeight="1">
      <c r="A613" s="64"/>
      <c r="B613" s="64"/>
      <c r="C613" s="64"/>
      <c r="I613" s="64"/>
      <c r="J613" s="64"/>
      <c r="Q613" s="64"/>
      <c r="R613" s="64"/>
      <c r="S613" s="64"/>
      <c r="T613" s="64"/>
      <c r="U613" s="64"/>
      <c r="W613" s="64"/>
      <c r="X613" s="64"/>
      <c r="Y613" s="64"/>
      <c r="AC613" s="64"/>
      <c r="AH613" s="64"/>
      <c r="AM613" s="64"/>
      <c r="AR613" s="64"/>
      <c r="AT613" s="64"/>
      <c r="AV613" s="64"/>
    </row>
    <row r="614" ht="15.75" customHeight="1">
      <c r="A614" s="64"/>
      <c r="B614" s="64"/>
      <c r="C614" s="64"/>
      <c r="I614" s="64"/>
      <c r="J614" s="64"/>
      <c r="Q614" s="64"/>
      <c r="R614" s="64"/>
      <c r="S614" s="64"/>
      <c r="T614" s="64"/>
      <c r="U614" s="64"/>
      <c r="W614" s="64"/>
      <c r="X614" s="64"/>
      <c r="Y614" s="64"/>
      <c r="AC614" s="64"/>
      <c r="AH614" s="64"/>
      <c r="AM614" s="64"/>
      <c r="AR614" s="64"/>
      <c r="AT614" s="64"/>
      <c r="AV614" s="64"/>
    </row>
    <row r="615" ht="15.75" customHeight="1">
      <c r="A615" s="64"/>
      <c r="B615" s="64"/>
      <c r="C615" s="64"/>
      <c r="I615" s="64"/>
      <c r="J615" s="64"/>
      <c r="Q615" s="64"/>
      <c r="R615" s="64"/>
      <c r="S615" s="64"/>
      <c r="T615" s="64"/>
      <c r="U615" s="64"/>
      <c r="W615" s="64"/>
      <c r="X615" s="64"/>
      <c r="Y615" s="64"/>
      <c r="AC615" s="64"/>
      <c r="AH615" s="64"/>
      <c r="AM615" s="64"/>
      <c r="AR615" s="64"/>
      <c r="AT615" s="64"/>
      <c r="AV615" s="64"/>
    </row>
    <row r="616" ht="15.75" customHeight="1">
      <c r="A616" s="64"/>
      <c r="B616" s="64"/>
      <c r="C616" s="64"/>
      <c r="I616" s="64"/>
      <c r="J616" s="64"/>
      <c r="Q616" s="64"/>
      <c r="R616" s="64"/>
      <c r="S616" s="64"/>
      <c r="T616" s="64"/>
      <c r="U616" s="64"/>
      <c r="W616" s="64"/>
      <c r="X616" s="64"/>
      <c r="Y616" s="64"/>
      <c r="AC616" s="64"/>
      <c r="AH616" s="64"/>
      <c r="AM616" s="64"/>
      <c r="AR616" s="64"/>
      <c r="AT616" s="64"/>
      <c r="AV616" s="64"/>
    </row>
    <row r="617" ht="15.75" customHeight="1">
      <c r="A617" s="64"/>
      <c r="B617" s="64"/>
      <c r="C617" s="64"/>
      <c r="I617" s="64"/>
      <c r="J617" s="64"/>
      <c r="Q617" s="64"/>
      <c r="R617" s="64"/>
      <c r="S617" s="64"/>
      <c r="T617" s="64"/>
      <c r="U617" s="64"/>
      <c r="W617" s="64"/>
      <c r="X617" s="64"/>
      <c r="Y617" s="64"/>
      <c r="AC617" s="64"/>
      <c r="AH617" s="64"/>
      <c r="AM617" s="64"/>
      <c r="AR617" s="64"/>
      <c r="AT617" s="64"/>
      <c r="AV617" s="64"/>
    </row>
    <row r="618" ht="15.75" customHeight="1">
      <c r="A618" s="64"/>
      <c r="B618" s="64"/>
      <c r="C618" s="64"/>
      <c r="I618" s="64"/>
      <c r="J618" s="64"/>
      <c r="Q618" s="64"/>
      <c r="R618" s="64"/>
      <c r="S618" s="64"/>
      <c r="T618" s="64"/>
      <c r="U618" s="64"/>
      <c r="W618" s="64"/>
      <c r="X618" s="64"/>
      <c r="Y618" s="64"/>
      <c r="AC618" s="64"/>
      <c r="AH618" s="64"/>
      <c r="AM618" s="64"/>
      <c r="AR618" s="64"/>
      <c r="AT618" s="64"/>
      <c r="AV618" s="64"/>
    </row>
    <row r="619" ht="15.75" customHeight="1">
      <c r="A619" s="64"/>
      <c r="B619" s="64"/>
      <c r="C619" s="64"/>
      <c r="I619" s="64"/>
      <c r="J619" s="64"/>
      <c r="Q619" s="64"/>
      <c r="R619" s="64"/>
      <c r="S619" s="64"/>
      <c r="T619" s="64"/>
      <c r="U619" s="64"/>
      <c r="W619" s="64"/>
      <c r="X619" s="64"/>
      <c r="Y619" s="64"/>
      <c r="AC619" s="64"/>
      <c r="AH619" s="64"/>
      <c r="AM619" s="64"/>
      <c r="AR619" s="64"/>
      <c r="AT619" s="64"/>
      <c r="AV619" s="64"/>
    </row>
    <row r="620" ht="15.75" customHeight="1">
      <c r="A620" s="64"/>
      <c r="B620" s="64"/>
      <c r="C620" s="64"/>
      <c r="I620" s="64"/>
      <c r="J620" s="64"/>
      <c r="Q620" s="64"/>
      <c r="R620" s="64"/>
      <c r="S620" s="64"/>
      <c r="T620" s="64"/>
      <c r="U620" s="64"/>
      <c r="W620" s="64"/>
      <c r="X620" s="64"/>
      <c r="Y620" s="64"/>
      <c r="AC620" s="64"/>
      <c r="AH620" s="64"/>
      <c r="AM620" s="64"/>
      <c r="AR620" s="64"/>
      <c r="AT620" s="64"/>
      <c r="AV620" s="64"/>
    </row>
    <row r="621" ht="15.75" customHeight="1">
      <c r="A621" s="64"/>
      <c r="B621" s="64"/>
      <c r="C621" s="64"/>
      <c r="I621" s="64"/>
      <c r="J621" s="64"/>
      <c r="Q621" s="64"/>
      <c r="R621" s="64"/>
      <c r="S621" s="64"/>
      <c r="T621" s="64"/>
      <c r="U621" s="64"/>
      <c r="W621" s="64"/>
      <c r="X621" s="64"/>
      <c r="Y621" s="64"/>
      <c r="AC621" s="64"/>
      <c r="AH621" s="64"/>
      <c r="AM621" s="64"/>
      <c r="AR621" s="64"/>
      <c r="AT621" s="64"/>
      <c r="AV621" s="64"/>
    </row>
    <row r="622" ht="15.75" customHeight="1">
      <c r="A622" s="64"/>
      <c r="B622" s="64"/>
      <c r="C622" s="64"/>
      <c r="I622" s="64"/>
      <c r="J622" s="64"/>
      <c r="Q622" s="64"/>
      <c r="R622" s="64"/>
      <c r="S622" s="64"/>
      <c r="T622" s="64"/>
      <c r="U622" s="64"/>
      <c r="W622" s="64"/>
      <c r="X622" s="64"/>
      <c r="Y622" s="64"/>
      <c r="AC622" s="64"/>
      <c r="AH622" s="64"/>
      <c r="AM622" s="64"/>
      <c r="AR622" s="64"/>
      <c r="AT622" s="64"/>
      <c r="AV622" s="64"/>
    </row>
    <row r="623" ht="15.75" customHeight="1">
      <c r="A623" s="64"/>
      <c r="B623" s="64"/>
      <c r="C623" s="64"/>
      <c r="I623" s="64"/>
      <c r="J623" s="64"/>
      <c r="Q623" s="64"/>
      <c r="R623" s="64"/>
      <c r="S623" s="64"/>
      <c r="T623" s="64"/>
      <c r="U623" s="64"/>
      <c r="W623" s="64"/>
      <c r="X623" s="64"/>
      <c r="Y623" s="64"/>
      <c r="AC623" s="64"/>
      <c r="AH623" s="64"/>
      <c r="AM623" s="64"/>
      <c r="AR623" s="64"/>
      <c r="AT623" s="64"/>
      <c r="AV623" s="64"/>
    </row>
    <row r="624" ht="15.75" customHeight="1">
      <c r="A624" s="64"/>
      <c r="B624" s="64"/>
      <c r="C624" s="64"/>
      <c r="I624" s="64"/>
      <c r="J624" s="64"/>
      <c r="Q624" s="64"/>
      <c r="R624" s="64"/>
      <c r="S624" s="64"/>
      <c r="T624" s="64"/>
      <c r="U624" s="64"/>
      <c r="W624" s="64"/>
      <c r="X624" s="64"/>
      <c r="Y624" s="64"/>
      <c r="AC624" s="64"/>
      <c r="AH624" s="64"/>
      <c r="AM624" s="64"/>
      <c r="AR624" s="64"/>
      <c r="AT624" s="64"/>
      <c r="AV624" s="64"/>
    </row>
    <row r="625" ht="15.75" customHeight="1">
      <c r="A625" s="64"/>
      <c r="B625" s="64"/>
      <c r="C625" s="64"/>
      <c r="I625" s="64"/>
      <c r="J625" s="64"/>
      <c r="Q625" s="64"/>
      <c r="R625" s="64"/>
      <c r="S625" s="64"/>
      <c r="T625" s="64"/>
      <c r="U625" s="64"/>
      <c r="W625" s="64"/>
      <c r="X625" s="64"/>
      <c r="Y625" s="64"/>
      <c r="AC625" s="64"/>
      <c r="AH625" s="64"/>
      <c r="AM625" s="64"/>
      <c r="AR625" s="64"/>
      <c r="AT625" s="64"/>
      <c r="AV625" s="64"/>
    </row>
    <row r="626" ht="15.75" customHeight="1">
      <c r="A626" s="64"/>
      <c r="B626" s="64"/>
      <c r="C626" s="64"/>
      <c r="I626" s="64"/>
      <c r="J626" s="64"/>
      <c r="Q626" s="64"/>
      <c r="R626" s="64"/>
      <c r="S626" s="64"/>
      <c r="T626" s="64"/>
      <c r="U626" s="64"/>
      <c r="W626" s="64"/>
      <c r="X626" s="64"/>
      <c r="Y626" s="64"/>
      <c r="AC626" s="64"/>
      <c r="AH626" s="64"/>
      <c r="AM626" s="64"/>
      <c r="AR626" s="64"/>
      <c r="AT626" s="64"/>
      <c r="AV626" s="64"/>
    </row>
    <row r="627" ht="15.75" customHeight="1">
      <c r="A627" s="64"/>
      <c r="B627" s="64"/>
      <c r="C627" s="64"/>
      <c r="I627" s="64"/>
      <c r="J627" s="64"/>
      <c r="Q627" s="64"/>
      <c r="R627" s="64"/>
      <c r="S627" s="64"/>
      <c r="T627" s="64"/>
      <c r="U627" s="64"/>
      <c r="W627" s="64"/>
      <c r="X627" s="64"/>
      <c r="Y627" s="64"/>
      <c r="AC627" s="64"/>
      <c r="AH627" s="64"/>
      <c r="AM627" s="64"/>
      <c r="AR627" s="64"/>
      <c r="AT627" s="64"/>
      <c r="AV627" s="64"/>
    </row>
    <row r="628" ht="15.75" customHeight="1">
      <c r="A628" s="64"/>
      <c r="B628" s="64"/>
      <c r="C628" s="64"/>
      <c r="I628" s="64"/>
      <c r="J628" s="64"/>
      <c r="Q628" s="64"/>
      <c r="R628" s="64"/>
      <c r="S628" s="64"/>
      <c r="T628" s="64"/>
      <c r="U628" s="64"/>
      <c r="W628" s="64"/>
      <c r="X628" s="64"/>
      <c r="Y628" s="64"/>
      <c r="AC628" s="64"/>
      <c r="AH628" s="64"/>
      <c r="AM628" s="64"/>
      <c r="AR628" s="64"/>
      <c r="AT628" s="64"/>
      <c r="AV628" s="64"/>
    </row>
    <row r="629" ht="15.75" customHeight="1">
      <c r="A629" s="64"/>
      <c r="B629" s="64"/>
      <c r="C629" s="64"/>
      <c r="I629" s="64"/>
      <c r="J629" s="64"/>
      <c r="Q629" s="64"/>
      <c r="R629" s="64"/>
      <c r="S629" s="64"/>
      <c r="T629" s="64"/>
      <c r="U629" s="64"/>
      <c r="W629" s="64"/>
      <c r="X629" s="64"/>
      <c r="Y629" s="64"/>
      <c r="AC629" s="64"/>
      <c r="AH629" s="64"/>
      <c r="AM629" s="64"/>
      <c r="AR629" s="64"/>
      <c r="AT629" s="64"/>
      <c r="AV629" s="64"/>
    </row>
    <row r="630" ht="15.75" customHeight="1">
      <c r="A630" s="64"/>
      <c r="B630" s="64"/>
      <c r="C630" s="64"/>
      <c r="I630" s="64"/>
      <c r="J630" s="64"/>
      <c r="Q630" s="64"/>
      <c r="R630" s="64"/>
      <c r="S630" s="64"/>
      <c r="T630" s="64"/>
      <c r="U630" s="64"/>
      <c r="W630" s="64"/>
      <c r="X630" s="64"/>
      <c r="Y630" s="64"/>
      <c r="AC630" s="64"/>
      <c r="AH630" s="64"/>
      <c r="AM630" s="64"/>
      <c r="AR630" s="64"/>
      <c r="AT630" s="64"/>
      <c r="AV630" s="64"/>
    </row>
    <row r="631" ht="15.75" customHeight="1">
      <c r="A631" s="64"/>
      <c r="B631" s="64"/>
      <c r="C631" s="64"/>
      <c r="I631" s="64"/>
      <c r="J631" s="64"/>
      <c r="Q631" s="64"/>
      <c r="R631" s="64"/>
      <c r="S631" s="64"/>
      <c r="T631" s="64"/>
      <c r="U631" s="64"/>
      <c r="W631" s="64"/>
      <c r="X631" s="64"/>
      <c r="Y631" s="64"/>
      <c r="AC631" s="64"/>
      <c r="AH631" s="64"/>
      <c r="AM631" s="64"/>
      <c r="AR631" s="64"/>
      <c r="AT631" s="64"/>
      <c r="AV631" s="64"/>
    </row>
    <row r="632" ht="15.75" customHeight="1">
      <c r="A632" s="64"/>
      <c r="B632" s="64"/>
      <c r="C632" s="64"/>
      <c r="I632" s="64"/>
      <c r="J632" s="64"/>
      <c r="Q632" s="64"/>
      <c r="R632" s="64"/>
      <c r="S632" s="64"/>
      <c r="T632" s="64"/>
      <c r="U632" s="64"/>
      <c r="W632" s="64"/>
      <c r="X632" s="64"/>
      <c r="Y632" s="64"/>
      <c r="AC632" s="64"/>
      <c r="AH632" s="64"/>
      <c r="AM632" s="64"/>
      <c r="AR632" s="64"/>
      <c r="AT632" s="64"/>
      <c r="AV632" s="64"/>
    </row>
    <row r="633" ht="15.75" customHeight="1">
      <c r="A633" s="64"/>
      <c r="B633" s="64"/>
      <c r="C633" s="64"/>
      <c r="I633" s="64"/>
      <c r="J633" s="64"/>
      <c r="Q633" s="64"/>
      <c r="R633" s="64"/>
      <c r="S633" s="64"/>
      <c r="T633" s="64"/>
      <c r="U633" s="64"/>
      <c r="W633" s="64"/>
      <c r="X633" s="64"/>
      <c r="Y633" s="64"/>
      <c r="AC633" s="64"/>
      <c r="AH633" s="64"/>
      <c r="AM633" s="64"/>
      <c r="AR633" s="64"/>
      <c r="AT633" s="64"/>
      <c r="AV633" s="64"/>
    </row>
    <row r="634" ht="15.75" customHeight="1">
      <c r="A634" s="64"/>
      <c r="B634" s="64"/>
      <c r="C634" s="64"/>
      <c r="I634" s="64"/>
      <c r="J634" s="64"/>
      <c r="Q634" s="64"/>
      <c r="R634" s="64"/>
      <c r="S634" s="64"/>
      <c r="T634" s="64"/>
      <c r="U634" s="64"/>
      <c r="W634" s="64"/>
      <c r="X634" s="64"/>
      <c r="Y634" s="64"/>
      <c r="AC634" s="64"/>
      <c r="AH634" s="64"/>
      <c r="AM634" s="64"/>
      <c r="AR634" s="64"/>
      <c r="AT634" s="64"/>
      <c r="AV634" s="64"/>
    </row>
    <row r="635" ht="15.75" customHeight="1">
      <c r="A635" s="64"/>
      <c r="B635" s="64"/>
      <c r="C635" s="64"/>
      <c r="I635" s="64"/>
      <c r="J635" s="64"/>
      <c r="Q635" s="64"/>
      <c r="R635" s="64"/>
      <c r="S635" s="64"/>
      <c r="T635" s="64"/>
      <c r="U635" s="64"/>
      <c r="W635" s="64"/>
      <c r="X635" s="64"/>
      <c r="Y635" s="64"/>
      <c r="AC635" s="64"/>
      <c r="AH635" s="64"/>
      <c r="AM635" s="64"/>
      <c r="AR635" s="64"/>
      <c r="AT635" s="64"/>
      <c r="AV635" s="64"/>
    </row>
    <row r="636" ht="15.75" customHeight="1">
      <c r="A636" s="64"/>
      <c r="B636" s="64"/>
      <c r="C636" s="64"/>
      <c r="I636" s="64"/>
      <c r="J636" s="64"/>
      <c r="Q636" s="64"/>
      <c r="R636" s="64"/>
      <c r="S636" s="64"/>
      <c r="T636" s="64"/>
      <c r="U636" s="64"/>
      <c r="W636" s="64"/>
      <c r="X636" s="64"/>
      <c r="Y636" s="64"/>
      <c r="AC636" s="64"/>
      <c r="AH636" s="64"/>
      <c r="AM636" s="64"/>
      <c r="AR636" s="64"/>
      <c r="AT636" s="64"/>
      <c r="AV636" s="64"/>
    </row>
    <row r="637" ht="15.75" customHeight="1">
      <c r="A637" s="64"/>
      <c r="B637" s="64"/>
      <c r="C637" s="64"/>
      <c r="I637" s="64"/>
      <c r="J637" s="64"/>
      <c r="Q637" s="64"/>
      <c r="R637" s="64"/>
      <c r="S637" s="64"/>
      <c r="T637" s="64"/>
      <c r="U637" s="64"/>
      <c r="W637" s="64"/>
      <c r="X637" s="64"/>
      <c r="Y637" s="64"/>
      <c r="AC637" s="64"/>
      <c r="AH637" s="64"/>
      <c r="AM637" s="64"/>
      <c r="AR637" s="64"/>
      <c r="AT637" s="64"/>
      <c r="AV637" s="64"/>
    </row>
    <row r="638" ht="15.75" customHeight="1">
      <c r="A638" s="64"/>
      <c r="B638" s="64"/>
      <c r="C638" s="64"/>
      <c r="I638" s="64"/>
      <c r="J638" s="64"/>
      <c r="Q638" s="64"/>
      <c r="R638" s="64"/>
      <c r="S638" s="64"/>
      <c r="T638" s="64"/>
      <c r="U638" s="64"/>
      <c r="W638" s="64"/>
      <c r="X638" s="64"/>
      <c r="Y638" s="64"/>
      <c r="AC638" s="64"/>
      <c r="AH638" s="64"/>
      <c r="AM638" s="64"/>
      <c r="AR638" s="64"/>
      <c r="AT638" s="64"/>
      <c r="AV638" s="64"/>
    </row>
    <row r="639" ht="15.75" customHeight="1">
      <c r="A639" s="64"/>
      <c r="B639" s="64"/>
      <c r="C639" s="64"/>
      <c r="I639" s="64"/>
      <c r="J639" s="64"/>
      <c r="Q639" s="64"/>
      <c r="R639" s="64"/>
      <c r="S639" s="64"/>
      <c r="T639" s="64"/>
      <c r="U639" s="64"/>
      <c r="W639" s="64"/>
      <c r="X639" s="64"/>
      <c r="Y639" s="64"/>
      <c r="AC639" s="64"/>
      <c r="AH639" s="64"/>
      <c r="AM639" s="64"/>
      <c r="AR639" s="64"/>
      <c r="AT639" s="64"/>
      <c r="AV639" s="64"/>
    </row>
    <row r="640" ht="15.75" customHeight="1">
      <c r="A640" s="64"/>
      <c r="B640" s="64"/>
      <c r="C640" s="64"/>
      <c r="I640" s="64"/>
      <c r="J640" s="64"/>
      <c r="Q640" s="64"/>
      <c r="R640" s="64"/>
      <c r="S640" s="64"/>
      <c r="T640" s="64"/>
      <c r="U640" s="64"/>
      <c r="W640" s="64"/>
      <c r="X640" s="64"/>
      <c r="Y640" s="64"/>
      <c r="AC640" s="64"/>
      <c r="AH640" s="64"/>
      <c r="AM640" s="64"/>
      <c r="AR640" s="64"/>
      <c r="AT640" s="64"/>
      <c r="AV640" s="64"/>
    </row>
    <row r="641" ht="15.75" customHeight="1">
      <c r="A641" s="64"/>
      <c r="B641" s="64"/>
      <c r="C641" s="64"/>
      <c r="I641" s="64"/>
      <c r="J641" s="64"/>
      <c r="Q641" s="64"/>
      <c r="R641" s="64"/>
      <c r="S641" s="64"/>
      <c r="T641" s="64"/>
      <c r="U641" s="64"/>
      <c r="W641" s="64"/>
      <c r="X641" s="64"/>
      <c r="Y641" s="64"/>
      <c r="AC641" s="64"/>
      <c r="AH641" s="64"/>
      <c r="AM641" s="64"/>
      <c r="AR641" s="64"/>
      <c r="AT641" s="64"/>
      <c r="AV641" s="64"/>
    </row>
    <row r="642" ht="15.75" customHeight="1">
      <c r="A642" s="64"/>
      <c r="B642" s="64"/>
      <c r="C642" s="64"/>
      <c r="I642" s="64"/>
      <c r="J642" s="64"/>
      <c r="Q642" s="64"/>
      <c r="R642" s="64"/>
      <c r="S642" s="64"/>
      <c r="T642" s="64"/>
      <c r="U642" s="64"/>
      <c r="W642" s="64"/>
      <c r="X642" s="64"/>
      <c r="Y642" s="64"/>
      <c r="AC642" s="64"/>
      <c r="AH642" s="64"/>
      <c r="AM642" s="64"/>
      <c r="AR642" s="64"/>
      <c r="AT642" s="64"/>
      <c r="AV642" s="64"/>
    </row>
    <row r="643" ht="15.75" customHeight="1">
      <c r="A643" s="64"/>
      <c r="B643" s="64"/>
      <c r="C643" s="64"/>
      <c r="I643" s="64"/>
      <c r="J643" s="64"/>
      <c r="Q643" s="64"/>
      <c r="R643" s="64"/>
      <c r="S643" s="64"/>
      <c r="T643" s="64"/>
      <c r="U643" s="64"/>
      <c r="W643" s="64"/>
      <c r="X643" s="64"/>
      <c r="Y643" s="64"/>
      <c r="AC643" s="64"/>
      <c r="AH643" s="64"/>
      <c r="AM643" s="64"/>
      <c r="AR643" s="64"/>
      <c r="AT643" s="64"/>
      <c r="AV643" s="64"/>
    </row>
    <row r="644" ht="15.75" customHeight="1">
      <c r="A644" s="64"/>
      <c r="B644" s="64"/>
      <c r="C644" s="64"/>
      <c r="I644" s="64"/>
      <c r="J644" s="64"/>
      <c r="Q644" s="64"/>
      <c r="R644" s="64"/>
      <c r="S644" s="64"/>
      <c r="T644" s="64"/>
      <c r="U644" s="64"/>
      <c r="W644" s="64"/>
      <c r="X644" s="64"/>
      <c r="Y644" s="64"/>
      <c r="AC644" s="64"/>
      <c r="AH644" s="64"/>
      <c r="AM644" s="64"/>
      <c r="AR644" s="64"/>
      <c r="AT644" s="64"/>
      <c r="AV644" s="64"/>
    </row>
    <row r="645" ht="15.75" customHeight="1">
      <c r="A645" s="64"/>
      <c r="B645" s="64"/>
      <c r="C645" s="64"/>
      <c r="I645" s="64"/>
      <c r="J645" s="64"/>
      <c r="Q645" s="64"/>
      <c r="R645" s="64"/>
      <c r="S645" s="64"/>
      <c r="T645" s="64"/>
      <c r="U645" s="64"/>
      <c r="W645" s="64"/>
      <c r="X645" s="64"/>
      <c r="Y645" s="64"/>
      <c r="AC645" s="64"/>
      <c r="AH645" s="64"/>
      <c r="AM645" s="64"/>
      <c r="AR645" s="64"/>
      <c r="AT645" s="64"/>
      <c r="AV645" s="64"/>
    </row>
    <row r="646" ht="15.75" customHeight="1">
      <c r="A646" s="64"/>
      <c r="B646" s="64"/>
      <c r="C646" s="64"/>
      <c r="I646" s="64"/>
      <c r="J646" s="64"/>
      <c r="Q646" s="64"/>
      <c r="R646" s="64"/>
      <c r="S646" s="64"/>
      <c r="T646" s="64"/>
      <c r="U646" s="64"/>
      <c r="W646" s="64"/>
      <c r="X646" s="64"/>
      <c r="Y646" s="64"/>
      <c r="AC646" s="64"/>
      <c r="AH646" s="64"/>
      <c r="AM646" s="64"/>
      <c r="AR646" s="64"/>
      <c r="AT646" s="64"/>
      <c r="AV646" s="64"/>
    </row>
    <row r="647" ht="15.75" customHeight="1">
      <c r="A647" s="64"/>
      <c r="B647" s="64"/>
      <c r="C647" s="64"/>
      <c r="I647" s="64"/>
      <c r="J647" s="64"/>
      <c r="Q647" s="64"/>
      <c r="R647" s="64"/>
      <c r="S647" s="64"/>
      <c r="T647" s="64"/>
      <c r="U647" s="64"/>
      <c r="W647" s="64"/>
      <c r="X647" s="64"/>
      <c r="Y647" s="64"/>
      <c r="AC647" s="64"/>
      <c r="AH647" s="64"/>
      <c r="AM647" s="64"/>
      <c r="AR647" s="64"/>
      <c r="AT647" s="64"/>
      <c r="AV647" s="64"/>
    </row>
    <row r="648" ht="15.75" customHeight="1">
      <c r="A648" s="64"/>
      <c r="B648" s="64"/>
      <c r="C648" s="64"/>
      <c r="I648" s="64"/>
      <c r="J648" s="64"/>
      <c r="Q648" s="64"/>
      <c r="R648" s="64"/>
      <c r="S648" s="64"/>
      <c r="T648" s="64"/>
      <c r="U648" s="64"/>
      <c r="W648" s="64"/>
      <c r="X648" s="64"/>
      <c r="Y648" s="64"/>
      <c r="AC648" s="64"/>
      <c r="AH648" s="64"/>
      <c r="AM648" s="64"/>
      <c r="AR648" s="64"/>
      <c r="AT648" s="64"/>
      <c r="AV648" s="64"/>
    </row>
    <row r="649" ht="15.75" customHeight="1">
      <c r="A649" s="64"/>
      <c r="B649" s="64"/>
      <c r="C649" s="64"/>
      <c r="I649" s="64"/>
      <c r="J649" s="64"/>
      <c r="Q649" s="64"/>
      <c r="R649" s="64"/>
      <c r="S649" s="64"/>
      <c r="T649" s="64"/>
      <c r="U649" s="64"/>
      <c r="W649" s="64"/>
      <c r="X649" s="64"/>
      <c r="Y649" s="64"/>
      <c r="AC649" s="64"/>
      <c r="AH649" s="64"/>
      <c r="AM649" s="64"/>
      <c r="AR649" s="64"/>
      <c r="AT649" s="64"/>
      <c r="AV649" s="64"/>
    </row>
    <row r="650" ht="15.75" customHeight="1">
      <c r="A650" s="64"/>
      <c r="B650" s="64"/>
      <c r="C650" s="64"/>
      <c r="I650" s="64"/>
      <c r="J650" s="64"/>
      <c r="Q650" s="64"/>
      <c r="R650" s="64"/>
      <c r="S650" s="64"/>
      <c r="T650" s="64"/>
      <c r="U650" s="64"/>
      <c r="W650" s="64"/>
      <c r="X650" s="64"/>
      <c r="Y650" s="64"/>
      <c r="AC650" s="64"/>
      <c r="AH650" s="64"/>
      <c r="AM650" s="64"/>
      <c r="AR650" s="64"/>
      <c r="AT650" s="64"/>
      <c r="AV650" s="64"/>
    </row>
    <row r="651" ht="15.75" customHeight="1">
      <c r="A651" s="64"/>
      <c r="B651" s="64"/>
      <c r="C651" s="64"/>
      <c r="I651" s="64"/>
      <c r="J651" s="64"/>
      <c r="Q651" s="64"/>
      <c r="R651" s="64"/>
      <c r="S651" s="64"/>
      <c r="T651" s="64"/>
      <c r="U651" s="64"/>
      <c r="W651" s="64"/>
      <c r="X651" s="64"/>
      <c r="Y651" s="64"/>
      <c r="AC651" s="64"/>
      <c r="AH651" s="64"/>
      <c r="AM651" s="64"/>
      <c r="AR651" s="64"/>
      <c r="AT651" s="64"/>
      <c r="AV651" s="64"/>
    </row>
    <row r="652" ht="15.75" customHeight="1">
      <c r="A652" s="64"/>
      <c r="B652" s="64"/>
      <c r="C652" s="64"/>
      <c r="I652" s="64"/>
      <c r="J652" s="64"/>
      <c r="Q652" s="64"/>
      <c r="R652" s="64"/>
      <c r="S652" s="64"/>
      <c r="T652" s="64"/>
      <c r="U652" s="64"/>
      <c r="W652" s="64"/>
      <c r="X652" s="64"/>
      <c r="Y652" s="64"/>
      <c r="AC652" s="64"/>
      <c r="AH652" s="64"/>
      <c r="AM652" s="64"/>
      <c r="AR652" s="64"/>
      <c r="AT652" s="64"/>
      <c r="AV652" s="64"/>
    </row>
    <row r="653" ht="15.75" customHeight="1">
      <c r="A653" s="64"/>
      <c r="B653" s="64"/>
      <c r="C653" s="64"/>
      <c r="I653" s="64"/>
      <c r="J653" s="64"/>
      <c r="Q653" s="64"/>
      <c r="R653" s="64"/>
      <c r="S653" s="64"/>
      <c r="T653" s="64"/>
      <c r="U653" s="64"/>
      <c r="W653" s="64"/>
      <c r="X653" s="64"/>
      <c r="Y653" s="64"/>
      <c r="AC653" s="64"/>
      <c r="AH653" s="64"/>
      <c r="AM653" s="64"/>
      <c r="AR653" s="64"/>
      <c r="AT653" s="64"/>
      <c r="AV653" s="64"/>
    </row>
    <row r="654" ht="15.75" customHeight="1">
      <c r="A654" s="64"/>
      <c r="B654" s="64"/>
      <c r="C654" s="64"/>
      <c r="I654" s="64"/>
      <c r="J654" s="64"/>
      <c r="Q654" s="64"/>
      <c r="R654" s="64"/>
      <c r="S654" s="64"/>
      <c r="T654" s="64"/>
      <c r="U654" s="64"/>
      <c r="W654" s="64"/>
      <c r="X654" s="64"/>
      <c r="Y654" s="64"/>
      <c r="AC654" s="64"/>
      <c r="AH654" s="64"/>
      <c r="AM654" s="64"/>
      <c r="AR654" s="64"/>
      <c r="AT654" s="64"/>
      <c r="AV654" s="64"/>
    </row>
    <row r="655" ht="15.75" customHeight="1">
      <c r="A655" s="64"/>
      <c r="B655" s="64"/>
      <c r="C655" s="64"/>
      <c r="I655" s="64"/>
      <c r="J655" s="64"/>
      <c r="Q655" s="64"/>
      <c r="R655" s="64"/>
      <c r="S655" s="64"/>
      <c r="T655" s="64"/>
      <c r="U655" s="64"/>
      <c r="W655" s="64"/>
      <c r="X655" s="64"/>
      <c r="Y655" s="64"/>
      <c r="AC655" s="64"/>
      <c r="AH655" s="64"/>
      <c r="AM655" s="64"/>
      <c r="AR655" s="64"/>
      <c r="AT655" s="64"/>
      <c r="AV655" s="64"/>
    </row>
    <row r="656" ht="15.75" customHeight="1">
      <c r="A656" s="64"/>
      <c r="B656" s="64"/>
      <c r="C656" s="64"/>
      <c r="I656" s="64"/>
      <c r="J656" s="64"/>
      <c r="Q656" s="64"/>
      <c r="R656" s="64"/>
      <c r="S656" s="64"/>
      <c r="T656" s="64"/>
      <c r="U656" s="64"/>
      <c r="W656" s="64"/>
      <c r="X656" s="64"/>
      <c r="Y656" s="64"/>
      <c r="AC656" s="64"/>
      <c r="AH656" s="64"/>
      <c r="AM656" s="64"/>
      <c r="AR656" s="64"/>
      <c r="AT656" s="64"/>
      <c r="AV656" s="64"/>
    </row>
    <row r="657" ht="15.75" customHeight="1">
      <c r="A657" s="64"/>
      <c r="B657" s="64"/>
      <c r="C657" s="64"/>
      <c r="I657" s="64"/>
      <c r="J657" s="64"/>
      <c r="Q657" s="64"/>
      <c r="R657" s="64"/>
      <c r="S657" s="64"/>
      <c r="T657" s="64"/>
      <c r="U657" s="64"/>
      <c r="W657" s="64"/>
      <c r="X657" s="64"/>
      <c r="Y657" s="64"/>
      <c r="AC657" s="64"/>
      <c r="AH657" s="64"/>
      <c r="AM657" s="64"/>
      <c r="AR657" s="64"/>
      <c r="AT657" s="64"/>
      <c r="AV657" s="64"/>
    </row>
    <row r="658" ht="15.75" customHeight="1">
      <c r="A658" s="64"/>
      <c r="B658" s="64"/>
      <c r="C658" s="64"/>
      <c r="I658" s="64"/>
      <c r="J658" s="64"/>
      <c r="Q658" s="64"/>
      <c r="R658" s="64"/>
      <c r="S658" s="64"/>
      <c r="T658" s="64"/>
      <c r="U658" s="64"/>
      <c r="W658" s="64"/>
      <c r="X658" s="64"/>
      <c r="Y658" s="64"/>
      <c r="AC658" s="64"/>
      <c r="AH658" s="64"/>
      <c r="AM658" s="64"/>
      <c r="AR658" s="64"/>
      <c r="AT658" s="64"/>
      <c r="AV658" s="64"/>
    </row>
    <row r="659" ht="15.75" customHeight="1">
      <c r="A659" s="64"/>
      <c r="B659" s="64"/>
      <c r="C659" s="64"/>
      <c r="I659" s="64"/>
      <c r="J659" s="64"/>
      <c r="Q659" s="64"/>
      <c r="R659" s="64"/>
      <c r="S659" s="64"/>
      <c r="T659" s="64"/>
      <c r="U659" s="64"/>
      <c r="W659" s="64"/>
      <c r="X659" s="64"/>
      <c r="Y659" s="64"/>
      <c r="AC659" s="64"/>
      <c r="AH659" s="64"/>
      <c r="AM659" s="64"/>
      <c r="AR659" s="64"/>
      <c r="AT659" s="64"/>
      <c r="AV659" s="64"/>
    </row>
    <row r="660" ht="15.75" customHeight="1">
      <c r="A660" s="64"/>
      <c r="B660" s="64"/>
      <c r="C660" s="64"/>
      <c r="I660" s="64"/>
      <c r="J660" s="64"/>
      <c r="Q660" s="64"/>
      <c r="R660" s="64"/>
      <c r="S660" s="64"/>
      <c r="T660" s="64"/>
      <c r="U660" s="64"/>
      <c r="W660" s="64"/>
      <c r="X660" s="64"/>
      <c r="Y660" s="64"/>
      <c r="AC660" s="64"/>
      <c r="AH660" s="64"/>
      <c r="AM660" s="64"/>
      <c r="AR660" s="64"/>
      <c r="AT660" s="64"/>
      <c r="AV660" s="64"/>
    </row>
    <row r="661" ht="15.75" customHeight="1">
      <c r="A661" s="64"/>
      <c r="B661" s="64"/>
      <c r="C661" s="64"/>
      <c r="I661" s="64"/>
      <c r="J661" s="64"/>
      <c r="Q661" s="64"/>
      <c r="R661" s="64"/>
      <c r="S661" s="64"/>
      <c r="T661" s="64"/>
      <c r="U661" s="64"/>
      <c r="W661" s="64"/>
      <c r="X661" s="64"/>
      <c r="Y661" s="64"/>
      <c r="AC661" s="64"/>
      <c r="AH661" s="64"/>
      <c r="AM661" s="64"/>
      <c r="AR661" s="64"/>
      <c r="AT661" s="64"/>
      <c r="AV661" s="64"/>
    </row>
    <row r="662" ht="15.75" customHeight="1">
      <c r="A662" s="64"/>
      <c r="B662" s="64"/>
      <c r="C662" s="64"/>
      <c r="I662" s="64"/>
      <c r="J662" s="64"/>
      <c r="Q662" s="64"/>
      <c r="R662" s="64"/>
      <c r="S662" s="64"/>
      <c r="T662" s="64"/>
      <c r="U662" s="64"/>
      <c r="W662" s="64"/>
      <c r="X662" s="64"/>
      <c r="Y662" s="64"/>
      <c r="AC662" s="64"/>
      <c r="AH662" s="64"/>
      <c r="AM662" s="64"/>
      <c r="AR662" s="64"/>
      <c r="AT662" s="64"/>
      <c r="AV662" s="64"/>
    </row>
    <row r="663" ht="15.75" customHeight="1">
      <c r="A663" s="64"/>
      <c r="B663" s="64"/>
      <c r="C663" s="64"/>
      <c r="I663" s="64"/>
      <c r="J663" s="64"/>
      <c r="Q663" s="64"/>
      <c r="R663" s="64"/>
      <c r="S663" s="64"/>
      <c r="T663" s="64"/>
      <c r="U663" s="64"/>
      <c r="W663" s="64"/>
      <c r="X663" s="64"/>
      <c r="Y663" s="64"/>
      <c r="AC663" s="64"/>
      <c r="AH663" s="64"/>
      <c r="AM663" s="64"/>
      <c r="AR663" s="64"/>
      <c r="AT663" s="64"/>
      <c r="AV663" s="64"/>
    </row>
    <row r="664" ht="15.75" customHeight="1">
      <c r="A664" s="64"/>
      <c r="B664" s="64"/>
      <c r="C664" s="64"/>
      <c r="I664" s="64"/>
      <c r="J664" s="64"/>
      <c r="Q664" s="64"/>
      <c r="R664" s="64"/>
      <c r="S664" s="64"/>
      <c r="T664" s="64"/>
      <c r="U664" s="64"/>
      <c r="W664" s="64"/>
      <c r="X664" s="64"/>
      <c r="Y664" s="64"/>
      <c r="AC664" s="64"/>
      <c r="AH664" s="64"/>
      <c r="AM664" s="64"/>
      <c r="AR664" s="64"/>
      <c r="AT664" s="64"/>
      <c r="AV664" s="64"/>
    </row>
    <row r="665" ht="15.75" customHeight="1">
      <c r="A665" s="64"/>
      <c r="B665" s="64"/>
      <c r="C665" s="64"/>
      <c r="I665" s="64"/>
      <c r="J665" s="64"/>
      <c r="Q665" s="64"/>
      <c r="R665" s="64"/>
      <c r="S665" s="64"/>
      <c r="T665" s="64"/>
      <c r="U665" s="64"/>
      <c r="W665" s="64"/>
      <c r="X665" s="64"/>
      <c r="Y665" s="64"/>
      <c r="AC665" s="64"/>
      <c r="AH665" s="64"/>
      <c r="AM665" s="64"/>
      <c r="AR665" s="64"/>
      <c r="AT665" s="64"/>
      <c r="AV665" s="64"/>
    </row>
    <row r="666" ht="15.75" customHeight="1">
      <c r="A666" s="64"/>
      <c r="B666" s="64"/>
      <c r="C666" s="64"/>
      <c r="I666" s="64"/>
      <c r="J666" s="64"/>
      <c r="Q666" s="64"/>
      <c r="R666" s="64"/>
      <c r="S666" s="64"/>
      <c r="T666" s="64"/>
      <c r="U666" s="64"/>
      <c r="W666" s="64"/>
      <c r="X666" s="64"/>
      <c r="Y666" s="64"/>
      <c r="AC666" s="64"/>
      <c r="AH666" s="64"/>
      <c r="AM666" s="64"/>
      <c r="AR666" s="64"/>
      <c r="AT666" s="64"/>
      <c r="AV666" s="64"/>
    </row>
    <row r="667" ht="15.75" customHeight="1">
      <c r="A667" s="64"/>
      <c r="B667" s="64"/>
      <c r="C667" s="64"/>
      <c r="I667" s="64"/>
      <c r="J667" s="64"/>
      <c r="Q667" s="64"/>
      <c r="R667" s="64"/>
      <c r="S667" s="64"/>
      <c r="T667" s="64"/>
      <c r="U667" s="64"/>
      <c r="W667" s="64"/>
      <c r="X667" s="64"/>
      <c r="Y667" s="64"/>
      <c r="AC667" s="64"/>
      <c r="AH667" s="64"/>
      <c r="AM667" s="64"/>
      <c r="AR667" s="64"/>
      <c r="AT667" s="64"/>
      <c r="AV667" s="64"/>
    </row>
    <row r="668" ht="15.75" customHeight="1">
      <c r="A668" s="64"/>
      <c r="B668" s="64"/>
      <c r="C668" s="64"/>
      <c r="I668" s="64"/>
      <c r="J668" s="64"/>
      <c r="Q668" s="64"/>
      <c r="R668" s="64"/>
      <c r="S668" s="64"/>
      <c r="T668" s="64"/>
      <c r="U668" s="64"/>
      <c r="W668" s="64"/>
      <c r="X668" s="64"/>
      <c r="Y668" s="64"/>
      <c r="AC668" s="64"/>
      <c r="AH668" s="64"/>
      <c r="AM668" s="64"/>
      <c r="AR668" s="64"/>
      <c r="AT668" s="64"/>
      <c r="AV668" s="64"/>
    </row>
    <row r="669" ht="15.75" customHeight="1">
      <c r="A669" s="64"/>
      <c r="B669" s="64"/>
      <c r="C669" s="64"/>
      <c r="I669" s="64"/>
      <c r="J669" s="64"/>
      <c r="Q669" s="64"/>
      <c r="R669" s="64"/>
      <c r="S669" s="64"/>
      <c r="T669" s="64"/>
      <c r="U669" s="64"/>
      <c r="W669" s="64"/>
      <c r="X669" s="64"/>
      <c r="Y669" s="64"/>
      <c r="AC669" s="64"/>
      <c r="AH669" s="64"/>
      <c r="AM669" s="64"/>
      <c r="AR669" s="64"/>
      <c r="AT669" s="64"/>
      <c r="AV669" s="64"/>
    </row>
    <row r="670" ht="15.75" customHeight="1">
      <c r="A670" s="64"/>
      <c r="B670" s="64"/>
      <c r="C670" s="64"/>
      <c r="I670" s="64"/>
      <c r="J670" s="64"/>
      <c r="Q670" s="64"/>
      <c r="R670" s="64"/>
      <c r="S670" s="64"/>
      <c r="T670" s="64"/>
      <c r="U670" s="64"/>
      <c r="W670" s="64"/>
      <c r="X670" s="64"/>
      <c r="Y670" s="64"/>
      <c r="AC670" s="64"/>
      <c r="AH670" s="64"/>
      <c r="AM670" s="64"/>
      <c r="AR670" s="64"/>
      <c r="AT670" s="64"/>
      <c r="AV670" s="64"/>
    </row>
    <row r="671" ht="15.75" customHeight="1">
      <c r="A671" s="64"/>
      <c r="B671" s="64"/>
      <c r="C671" s="64"/>
      <c r="I671" s="64"/>
      <c r="J671" s="64"/>
      <c r="Q671" s="64"/>
      <c r="R671" s="64"/>
      <c r="S671" s="64"/>
      <c r="T671" s="64"/>
      <c r="U671" s="64"/>
      <c r="W671" s="64"/>
      <c r="X671" s="64"/>
      <c r="Y671" s="64"/>
      <c r="AC671" s="64"/>
      <c r="AH671" s="64"/>
      <c r="AM671" s="64"/>
      <c r="AR671" s="64"/>
      <c r="AT671" s="64"/>
      <c r="AV671" s="64"/>
    </row>
    <row r="672" ht="15.75" customHeight="1">
      <c r="A672" s="64"/>
      <c r="B672" s="64"/>
      <c r="C672" s="64"/>
      <c r="I672" s="64"/>
      <c r="J672" s="64"/>
      <c r="Q672" s="64"/>
      <c r="R672" s="64"/>
      <c r="S672" s="64"/>
      <c r="T672" s="64"/>
      <c r="U672" s="64"/>
      <c r="W672" s="64"/>
      <c r="X672" s="64"/>
      <c r="Y672" s="64"/>
      <c r="AC672" s="64"/>
      <c r="AH672" s="64"/>
      <c r="AM672" s="64"/>
      <c r="AR672" s="64"/>
      <c r="AT672" s="64"/>
      <c r="AV672" s="64"/>
    </row>
    <row r="673" ht="15.75" customHeight="1">
      <c r="A673" s="64"/>
      <c r="B673" s="64"/>
      <c r="C673" s="64"/>
      <c r="I673" s="64"/>
      <c r="J673" s="64"/>
      <c r="Q673" s="64"/>
      <c r="R673" s="64"/>
      <c r="S673" s="64"/>
      <c r="T673" s="64"/>
      <c r="U673" s="64"/>
      <c r="W673" s="64"/>
      <c r="X673" s="64"/>
      <c r="Y673" s="64"/>
      <c r="AC673" s="64"/>
      <c r="AH673" s="64"/>
      <c r="AM673" s="64"/>
      <c r="AR673" s="64"/>
      <c r="AT673" s="64"/>
      <c r="AV673" s="64"/>
    </row>
    <row r="674" ht="15.75" customHeight="1">
      <c r="A674" s="64"/>
      <c r="B674" s="64"/>
      <c r="C674" s="64"/>
      <c r="I674" s="64"/>
      <c r="J674" s="64"/>
      <c r="Q674" s="64"/>
      <c r="R674" s="64"/>
      <c r="S674" s="64"/>
      <c r="T674" s="64"/>
      <c r="U674" s="64"/>
      <c r="W674" s="64"/>
      <c r="X674" s="64"/>
      <c r="Y674" s="64"/>
      <c r="AC674" s="64"/>
      <c r="AH674" s="64"/>
      <c r="AM674" s="64"/>
      <c r="AR674" s="64"/>
      <c r="AT674" s="64"/>
      <c r="AV674" s="64"/>
    </row>
    <row r="675" ht="15.75" customHeight="1">
      <c r="A675" s="64"/>
      <c r="B675" s="64"/>
      <c r="C675" s="64"/>
      <c r="I675" s="64"/>
      <c r="J675" s="64"/>
      <c r="Q675" s="64"/>
      <c r="R675" s="64"/>
      <c r="S675" s="64"/>
      <c r="T675" s="64"/>
      <c r="U675" s="64"/>
      <c r="W675" s="64"/>
      <c r="X675" s="64"/>
      <c r="Y675" s="64"/>
      <c r="AC675" s="64"/>
      <c r="AH675" s="64"/>
      <c r="AM675" s="64"/>
      <c r="AR675" s="64"/>
      <c r="AT675" s="64"/>
      <c r="AV675" s="64"/>
    </row>
    <row r="676" ht="15.75" customHeight="1">
      <c r="A676" s="64"/>
      <c r="B676" s="64"/>
      <c r="C676" s="64"/>
      <c r="I676" s="64"/>
      <c r="J676" s="64"/>
      <c r="Q676" s="64"/>
      <c r="R676" s="64"/>
      <c r="S676" s="64"/>
      <c r="T676" s="64"/>
      <c r="U676" s="64"/>
      <c r="W676" s="64"/>
      <c r="X676" s="64"/>
      <c r="Y676" s="64"/>
      <c r="AC676" s="64"/>
      <c r="AH676" s="64"/>
      <c r="AM676" s="64"/>
      <c r="AR676" s="64"/>
      <c r="AT676" s="64"/>
      <c r="AV676" s="64"/>
    </row>
    <row r="677" ht="15.75" customHeight="1">
      <c r="A677" s="64"/>
      <c r="B677" s="64"/>
      <c r="C677" s="64"/>
      <c r="I677" s="64"/>
      <c r="J677" s="64"/>
      <c r="Q677" s="64"/>
      <c r="R677" s="64"/>
      <c r="S677" s="64"/>
      <c r="T677" s="64"/>
      <c r="U677" s="64"/>
      <c r="W677" s="64"/>
      <c r="X677" s="64"/>
      <c r="Y677" s="64"/>
      <c r="AC677" s="64"/>
      <c r="AH677" s="64"/>
      <c r="AM677" s="64"/>
      <c r="AR677" s="64"/>
      <c r="AT677" s="64"/>
      <c r="AV677" s="64"/>
    </row>
    <row r="678" ht="15.75" customHeight="1">
      <c r="A678" s="64"/>
      <c r="B678" s="64"/>
      <c r="C678" s="64"/>
      <c r="I678" s="64"/>
      <c r="J678" s="64"/>
      <c r="Q678" s="64"/>
      <c r="R678" s="64"/>
      <c r="S678" s="64"/>
      <c r="T678" s="64"/>
      <c r="U678" s="64"/>
      <c r="W678" s="64"/>
      <c r="X678" s="64"/>
      <c r="Y678" s="64"/>
      <c r="AC678" s="64"/>
      <c r="AH678" s="64"/>
      <c r="AM678" s="64"/>
      <c r="AR678" s="64"/>
      <c r="AT678" s="64"/>
      <c r="AV678" s="64"/>
    </row>
    <row r="679" ht="15.75" customHeight="1">
      <c r="A679" s="64"/>
      <c r="B679" s="64"/>
      <c r="C679" s="64"/>
      <c r="I679" s="64"/>
      <c r="J679" s="64"/>
      <c r="Q679" s="64"/>
      <c r="R679" s="64"/>
      <c r="S679" s="64"/>
      <c r="T679" s="64"/>
      <c r="U679" s="64"/>
      <c r="W679" s="64"/>
      <c r="X679" s="64"/>
      <c r="Y679" s="64"/>
      <c r="AC679" s="64"/>
      <c r="AH679" s="64"/>
      <c r="AM679" s="64"/>
      <c r="AR679" s="64"/>
      <c r="AT679" s="64"/>
      <c r="AV679" s="64"/>
    </row>
    <row r="680" ht="15.75" customHeight="1">
      <c r="A680" s="64"/>
      <c r="B680" s="64"/>
      <c r="C680" s="64"/>
      <c r="I680" s="64"/>
      <c r="J680" s="64"/>
      <c r="Q680" s="64"/>
      <c r="R680" s="64"/>
      <c r="S680" s="64"/>
      <c r="T680" s="64"/>
      <c r="U680" s="64"/>
      <c r="W680" s="64"/>
      <c r="X680" s="64"/>
      <c r="Y680" s="64"/>
      <c r="AC680" s="64"/>
      <c r="AH680" s="64"/>
      <c r="AM680" s="64"/>
      <c r="AR680" s="64"/>
      <c r="AT680" s="64"/>
      <c r="AV680" s="64"/>
    </row>
    <row r="681" ht="15.75" customHeight="1">
      <c r="A681" s="64"/>
      <c r="B681" s="64"/>
      <c r="C681" s="64"/>
      <c r="I681" s="64"/>
      <c r="J681" s="64"/>
      <c r="Q681" s="64"/>
      <c r="R681" s="64"/>
      <c r="S681" s="64"/>
      <c r="T681" s="64"/>
      <c r="U681" s="64"/>
      <c r="W681" s="64"/>
      <c r="X681" s="64"/>
      <c r="Y681" s="64"/>
      <c r="AC681" s="64"/>
      <c r="AH681" s="64"/>
      <c r="AM681" s="64"/>
      <c r="AR681" s="64"/>
      <c r="AT681" s="64"/>
      <c r="AV681" s="64"/>
    </row>
    <row r="682" ht="15.75" customHeight="1">
      <c r="A682" s="64"/>
      <c r="B682" s="64"/>
      <c r="C682" s="64"/>
      <c r="I682" s="64"/>
      <c r="J682" s="64"/>
      <c r="Q682" s="64"/>
      <c r="R682" s="64"/>
      <c r="S682" s="64"/>
      <c r="T682" s="64"/>
      <c r="U682" s="64"/>
      <c r="W682" s="64"/>
      <c r="X682" s="64"/>
      <c r="Y682" s="64"/>
      <c r="AC682" s="64"/>
      <c r="AH682" s="64"/>
      <c r="AM682" s="64"/>
      <c r="AR682" s="64"/>
      <c r="AT682" s="64"/>
      <c r="AV682" s="64"/>
    </row>
    <row r="683" ht="15.75" customHeight="1">
      <c r="A683" s="64"/>
      <c r="B683" s="64"/>
      <c r="C683" s="64"/>
      <c r="I683" s="64"/>
      <c r="J683" s="64"/>
      <c r="Q683" s="64"/>
      <c r="R683" s="64"/>
      <c r="S683" s="64"/>
      <c r="T683" s="64"/>
      <c r="U683" s="64"/>
      <c r="W683" s="64"/>
      <c r="X683" s="64"/>
      <c r="Y683" s="64"/>
      <c r="AC683" s="64"/>
      <c r="AH683" s="64"/>
      <c r="AM683" s="64"/>
      <c r="AR683" s="64"/>
      <c r="AT683" s="64"/>
      <c r="AV683" s="64"/>
    </row>
    <row r="684" ht="15.75" customHeight="1">
      <c r="A684" s="64"/>
      <c r="B684" s="64"/>
      <c r="C684" s="64"/>
      <c r="I684" s="64"/>
      <c r="J684" s="64"/>
      <c r="Q684" s="64"/>
      <c r="R684" s="64"/>
      <c r="S684" s="64"/>
      <c r="T684" s="64"/>
      <c r="U684" s="64"/>
      <c r="W684" s="64"/>
      <c r="X684" s="64"/>
      <c r="Y684" s="64"/>
      <c r="AC684" s="64"/>
      <c r="AH684" s="64"/>
      <c r="AM684" s="64"/>
      <c r="AR684" s="64"/>
      <c r="AT684" s="64"/>
      <c r="AV684" s="64"/>
    </row>
    <row r="685" ht="15.75" customHeight="1">
      <c r="A685" s="64"/>
      <c r="B685" s="64"/>
      <c r="C685" s="64"/>
      <c r="I685" s="64"/>
      <c r="J685" s="64"/>
      <c r="Q685" s="64"/>
      <c r="R685" s="64"/>
      <c r="S685" s="64"/>
      <c r="T685" s="64"/>
      <c r="U685" s="64"/>
      <c r="W685" s="64"/>
      <c r="X685" s="64"/>
      <c r="Y685" s="64"/>
      <c r="AC685" s="64"/>
      <c r="AH685" s="64"/>
      <c r="AM685" s="64"/>
      <c r="AR685" s="64"/>
      <c r="AT685" s="64"/>
      <c r="AV685" s="64"/>
    </row>
    <row r="686" ht="15.75" customHeight="1">
      <c r="A686" s="64"/>
      <c r="B686" s="64"/>
      <c r="C686" s="64"/>
      <c r="I686" s="64"/>
      <c r="J686" s="64"/>
      <c r="Q686" s="64"/>
      <c r="R686" s="64"/>
      <c r="S686" s="64"/>
      <c r="T686" s="64"/>
      <c r="U686" s="64"/>
      <c r="W686" s="64"/>
      <c r="X686" s="64"/>
      <c r="Y686" s="64"/>
      <c r="AC686" s="64"/>
      <c r="AH686" s="64"/>
      <c r="AM686" s="64"/>
      <c r="AR686" s="64"/>
      <c r="AT686" s="64"/>
      <c r="AV686" s="64"/>
    </row>
    <row r="687" ht="15.75" customHeight="1">
      <c r="A687" s="64"/>
      <c r="B687" s="64"/>
      <c r="C687" s="64"/>
      <c r="I687" s="64"/>
      <c r="J687" s="64"/>
      <c r="Q687" s="64"/>
      <c r="R687" s="64"/>
      <c r="S687" s="64"/>
      <c r="T687" s="64"/>
      <c r="U687" s="64"/>
      <c r="W687" s="64"/>
      <c r="X687" s="64"/>
      <c r="Y687" s="64"/>
      <c r="AC687" s="64"/>
      <c r="AH687" s="64"/>
      <c r="AM687" s="64"/>
      <c r="AR687" s="64"/>
      <c r="AT687" s="64"/>
      <c r="AV687" s="64"/>
    </row>
    <row r="688" ht="15.75" customHeight="1">
      <c r="A688" s="64"/>
      <c r="B688" s="64"/>
      <c r="C688" s="64"/>
      <c r="I688" s="64"/>
      <c r="J688" s="64"/>
      <c r="Q688" s="64"/>
      <c r="R688" s="64"/>
      <c r="S688" s="64"/>
      <c r="T688" s="64"/>
      <c r="U688" s="64"/>
      <c r="W688" s="64"/>
      <c r="X688" s="64"/>
      <c r="Y688" s="64"/>
      <c r="AC688" s="64"/>
      <c r="AH688" s="64"/>
      <c r="AM688" s="64"/>
      <c r="AR688" s="64"/>
      <c r="AT688" s="64"/>
      <c r="AV688" s="64"/>
    </row>
    <row r="689" ht="15.75" customHeight="1">
      <c r="A689" s="64"/>
      <c r="B689" s="64"/>
      <c r="C689" s="64"/>
      <c r="I689" s="64"/>
      <c r="J689" s="64"/>
      <c r="Q689" s="64"/>
      <c r="R689" s="64"/>
      <c r="S689" s="64"/>
      <c r="T689" s="64"/>
      <c r="U689" s="64"/>
      <c r="W689" s="64"/>
      <c r="X689" s="64"/>
      <c r="Y689" s="64"/>
      <c r="AC689" s="64"/>
      <c r="AH689" s="64"/>
      <c r="AM689" s="64"/>
      <c r="AR689" s="64"/>
      <c r="AT689" s="64"/>
      <c r="AV689" s="64"/>
    </row>
    <row r="690" ht="15.75" customHeight="1">
      <c r="A690" s="64"/>
      <c r="B690" s="64"/>
      <c r="C690" s="64"/>
      <c r="I690" s="64"/>
      <c r="J690" s="64"/>
      <c r="Q690" s="64"/>
      <c r="R690" s="64"/>
      <c r="S690" s="64"/>
      <c r="T690" s="64"/>
      <c r="U690" s="64"/>
      <c r="W690" s="64"/>
      <c r="X690" s="64"/>
      <c r="Y690" s="64"/>
      <c r="AC690" s="64"/>
      <c r="AH690" s="64"/>
      <c r="AM690" s="64"/>
      <c r="AR690" s="64"/>
      <c r="AT690" s="64"/>
      <c r="AV690" s="64"/>
    </row>
    <row r="691" ht="15.75" customHeight="1">
      <c r="A691" s="64"/>
      <c r="B691" s="64"/>
      <c r="C691" s="64"/>
      <c r="I691" s="64"/>
      <c r="J691" s="64"/>
      <c r="Q691" s="64"/>
      <c r="R691" s="64"/>
      <c r="S691" s="64"/>
      <c r="T691" s="64"/>
      <c r="U691" s="64"/>
      <c r="W691" s="64"/>
      <c r="X691" s="64"/>
      <c r="Y691" s="64"/>
      <c r="AC691" s="64"/>
      <c r="AH691" s="64"/>
      <c r="AM691" s="64"/>
      <c r="AR691" s="64"/>
      <c r="AT691" s="64"/>
      <c r="AV691" s="64"/>
    </row>
    <row r="692" ht="15.75" customHeight="1">
      <c r="A692" s="64"/>
      <c r="B692" s="64"/>
      <c r="C692" s="64"/>
      <c r="I692" s="64"/>
      <c r="J692" s="64"/>
      <c r="Q692" s="64"/>
      <c r="R692" s="64"/>
      <c r="S692" s="64"/>
      <c r="T692" s="64"/>
      <c r="U692" s="64"/>
      <c r="W692" s="64"/>
      <c r="X692" s="64"/>
      <c r="Y692" s="64"/>
      <c r="AC692" s="64"/>
      <c r="AH692" s="64"/>
      <c r="AM692" s="64"/>
      <c r="AR692" s="64"/>
      <c r="AT692" s="64"/>
      <c r="AV692" s="64"/>
    </row>
    <row r="693" ht="15.75" customHeight="1">
      <c r="A693" s="64"/>
      <c r="B693" s="64"/>
      <c r="C693" s="64"/>
      <c r="I693" s="64"/>
      <c r="J693" s="64"/>
      <c r="Q693" s="64"/>
      <c r="R693" s="64"/>
      <c r="S693" s="64"/>
      <c r="T693" s="64"/>
      <c r="U693" s="64"/>
      <c r="W693" s="64"/>
      <c r="X693" s="64"/>
      <c r="Y693" s="64"/>
      <c r="AC693" s="64"/>
      <c r="AH693" s="64"/>
      <c r="AM693" s="64"/>
      <c r="AR693" s="64"/>
      <c r="AT693" s="64"/>
      <c r="AV693" s="64"/>
    </row>
    <row r="694" ht="15.75" customHeight="1">
      <c r="A694" s="64"/>
      <c r="B694" s="64"/>
      <c r="C694" s="64"/>
      <c r="I694" s="64"/>
      <c r="J694" s="64"/>
      <c r="Q694" s="64"/>
      <c r="R694" s="64"/>
      <c r="S694" s="64"/>
      <c r="T694" s="64"/>
      <c r="U694" s="64"/>
      <c r="W694" s="64"/>
      <c r="X694" s="64"/>
      <c r="Y694" s="64"/>
      <c r="AC694" s="64"/>
      <c r="AH694" s="64"/>
      <c r="AM694" s="64"/>
      <c r="AR694" s="64"/>
      <c r="AT694" s="64"/>
      <c r="AV694" s="64"/>
    </row>
    <row r="695" ht="15.75" customHeight="1">
      <c r="A695" s="64"/>
      <c r="B695" s="64"/>
      <c r="C695" s="64"/>
      <c r="I695" s="64"/>
      <c r="J695" s="64"/>
      <c r="Q695" s="64"/>
      <c r="R695" s="64"/>
      <c r="S695" s="64"/>
      <c r="T695" s="64"/>
      <c r="U695" s="64"/>
      <c r="W695" s="64"/>
      <c r="X695" s="64"/>
      <c r="Y695" s="64"/>
      <c r="AC695" s="64"/>
      <c r="AH695" s="64"/>
      <c r="AM695" s="64"/>
      <c r="AR695" s="64"/>
      <c r="AT695" s="64"/>
      <c r="AV695" s="64"/>
    </row>
    <row r="696" ht="15.75" customHeight="1">
      <c r="A696" s="64"/>
      <c r="B696" s="64"/>
      <c r="C696" s="64"/>
      <c r="I696" s="64"/>
      <c r="J696" s="64"/>
      <c r="Q696" s="64"/>
      <c r="R696" s="64"/>
      <c r="S696" s="64"/>
      <c r="T696" s="64"/>
      <c r="U696" s="64"/>
      <c r="W696" s="64"/>
      <c r="X696" s="64"/>
      <c r="Y696" s="64"/>
      <c r="AC696" s="64"/>
      <c r="AH696" s="64"/>
      <c r="AM696" s="64"/>
      <c r="AR696" s="64"/>
      <c r="AT696" s="64"/>
      <c r="AV696" s="64"/>
    </row>
    <row r="697" ht="15.75" customHeight="1">
      <c r="A697" s="64"/>
      <c r="B697" s="64"/>
      <c r="C697" s="64"/>
      <c r="I697" s="64"/>
      <c r="J697" s="64"/>
      <c r="Q697" s="64"/>
      <c r="R697" s="64"/>
      <c r="S697" s="64"/>
      <c r="T697" s="64"/>
      <c r="U697" s="64"/>
      <c r="W697" s="64"/>
      <c r="X697" s="64"/>
      <c r="Y697" s="64"/>
      <c r="AC697" s="64"/>
      <c r="AH697" s="64"/>
      <c r="AM697" s="64"/>
      <c r="AR697" s="64"/>
      <c r="AT697" s="64"/>
      <c r="AV697" s="64"/>
    </row>
    <row r="698" ht="15.75" customHeight="1">
      <c r="A698" s="64"/>
      <c r="B698" s="64"/>
      <c r="C698" s="64"/>
      <c r="I698" s="64"/>
      <c r="J698" s="64"/>
      <c r="Q698" s="64"/>
      <c r="R698" s="64"/>
      <c r="S698" s="64"/>
      <c r="T698" s="64"/>
      <c r="U698" s="64"/>
      <c r="W698" s="64"/>
      <c r="X698" s="64"/>
      <c r="Y698" s="64"/>
      <c r="AC698" s="64"/>
      <c r="AH698" s="64"/>
      <c r="AM698" s="64"/>
      <c r="AR698" s="64"/>
      <c r="AT698" s="64"/>
      <c r="AV698" s="64"/>
    </row>
    <row r="699" ht="15.75" customHeight="1">
      <c r="A699" s="64"/>
      <c r="B699" s="64"/>
      <c r="C699" s="64"/>
      <c r="I699" s="64"/>
      <c r="J699" s="64"/>
      <c r="Q699" s="64"/>
      <c r="R699" s="64"/>
      <c r="S699" s="64"/>
      <c r="T699" s="64"/>
      <c r="U699" s="64"/>
      <c r="W699" s="64"/>
      <c r="X699" s="64"/>
      <c r="Y699" s="64"/>
      <c r="AC699" s="64"/>
      <c r="AH699" s="64"/>
      <c r="AM699" s="64"/>
      <c r="AR699" s="64"/>
      <c r="AT699" s="64"/>
      <c r="AV699" s="64"/>
    </row>
    <row r="700" ht="15.75" customHeight="1">
      <c r="A700" s="64"/>
      <c r="B700" s="64"/>
      <c r="C700" s="64"/>
      <c r="I700" s="64"/>
      <c r="J700" s="64"/>
      <c r="Q700" s="64"/>
      <c r="R700" s="64"/>
      <c r="S700" s="64"/>
      <c r="T700" s="64"/>
      <c r="U700" s="64"/>
      <c r="W700" s="64"/>
      <c r="X700" s="64"/>
      <c r="Y700" s="64"/>
      <c r="AC700" s="64"/>
      <c r="AH700" s="64"/>
      <c r="AM700" s="64"/>
      <c r="AR700" s="64"/>
      <c r="AT700" s="64"/>
      <c r="AV700" s="64"/>
    </row>
    <row r="701" ht="15.75" customHeight="1">
      <c r="A701" s="64"/>
      <c r="B701" s="64"/>
      <c r="C701" s="64"/>
      <c r="I701" s="64"/>
      <c r="J701" s="64"/>
      <c r="Q701" s="64"/>
      <c r="R701" s="64"/>
      <c r="S701" s="64"/>
      <c r="T701" s="64"/>
      <c r="U701" s="64"/>
      <c r="W701" s="64"/>
      <c r="X701" s="64"/>
      <c r="Y701" s="64"/>
      <c r="AC701" s="64"/>
      <c r="AH701" s="64"/>
      <c r="AM701" s="64"/>
      <c r="AR701" s="64"/>
      <c r="AT701" s="64"/>
      <c r="AV701" s="64"/>
    </row>
    <row r="702" ht="15.75" customHeight="1">
      <c r="A702" s="64"/>
      <c r="B702" s="64"/>
      <c r="C702" s="64"/>
      <c r="I702" s="64"/>
      <c r="J702" s="64"/>
      <c r="Q702" s="64"/>
      <c r="R702" s="64"/>
      <c r="S702" s="64"/>
      <c r="T702" s="64"/>
      <c r="U702" s="64"/>
      <c r="W702" s="64"/>
      <c r="X702" s="64"/>
      <c r="Y702" s="64"/>
      <c r="AC702" s="64"/>
      <c r="AH702" s="64"/>
      <c r="AM702" s="64"/>
      <c r="AR702" s="64"/>
      <c r="AT702" s="64"/>
      <c r="AV702" s="64"/>
    </row>
    <row r="703" ht="15.75" customHeight="1">
      <c r="A703" s="64"/>
      <c r="B703" s="64"/>
      <c r="C703" s="64"/>
      <c r="I703" s="64"/>
      <c r="J703" s="64"/>
      <c r="Q703" s="64"/>
      <c r="R703" s="64"/>
      <c r="S703" s="64"/>
      <c r="T703" s="64"/>
      <c r="U703" s="64"/>
      <c r="W703" s="64"/>
      <c r="X703" s="64"/>
      <c r="Y703" s="64"/>
      <c r="AC703" s="64"/>
      <c r="AH703" s="64"/>
      <c r="AM703" s="64"/>
      <c r="AR703" s="64"/>
      <c r="AT703" s="64"/>
      <c r="AV703" s="64"/>
    </row>
    <row r="704" ht="15.75" customHeight="1">
      <c r="A704" s="64"/>
      <c r="B704" s="64"/>
      <c r="C704" s="64"/>
      <c r="I704" s="64"/>
      <c r="J704" s="64"/>
      <c r="Q704" s="64"/>
      <c r="R704" s="64"/>
      <c r="S704" s="64"/>
      <c r="T704" s="64"/>
      <c r="U704" s="64"/>
      <c r="W704" s="64"/>
      <c r="X704" s="64"/>
      <c r="Y704" s="64"/>
      <c r="AC704" s="64"/>
      <c r="AH704" s="64"/>
      <c r="AM704" s="64"/>
      <c r="AR704" s="64"/>
      <c r="AT704" s="64"/>
      <c r="AV704" s="64"/>
    </row>
    <row r="705" ht="15.75" customHeight="1">
      <c r="A705" s="64"/>
      <c r="B705" s="64"/>
      <c r="C705" s="64"/>
      <c r="I705" s="64"/>
      <c r="J705" s="64"/>
      <c r="Q705" s="64"/>
      <c r="R705" s="64"/>
      <c r="S705" s="64"/>
      <c r="T705" s="64"/>
      <c r="U705" s="64"/>
      <c r="W705" s="64"/>
      <c r="X705" s="64"/>
      <c r="Y705" s="64"/>
      <c r="AC705" s="64"/>
      <c r="AH705" s="64"/>
      <c r="AM705" s="64"/>
      <c r="AR705" s="64"/>
      <c r="AT705" s="64"/>
      <c r="AV705" s="64"/>
    </row>
    <row r="706" ht="15.75" customHeight="1">
      <c r="A706" s="64"/>
      <c r="B706" s="64"/>
      <c r="C706" s="64"/>
      <c r="I706" s="64"/>
      <c r="J706" s="64"/>
      <c r="Q706" s="64"/>
      <c r="R706" s="64"/>
      <c r="S706" s="64"/>
      <c r="T706" s="64"/>
      <c r="U706" s="64"/>
      <c r="W706" s="64"/>
      <c r="X706" s="64"/>
      <c r="Y706" s="64"/>
      <c r="AC706" s="64"/>
      <c r="AH706" s="64"/>
      <c r="AM706" s="64"/>
      <c r="AR706" s="64"/>
      <c r="AT706" s="64"/>
      <c r="AV706" s="64"/>
    </row>
    <row r="707" ht="15.75" customHeight="1">
      <c r="A707" s="64"/>
      <c r="B707" s="64"/>
      <c r="C707" s="64"/>
      <c r="I707" s="64"/>
      <c r="J707" s="64"/>
      <c r="Q707" s="64"/>
      <c r="R707" s="64"/>
      <c r="S707" s="64"/>
      <c r="T707" s="64"/>
      <c r="U707" s="64"/>
      <c r="W707" s="64"/>
      <c r="X707" s="64"/>
      <c r="Y707" s="64"/>
      <c r="AC707" s="64"/>
      <c r="AH707" s="64"/>
      <c r="AM707" s="64"/>
      <c r="AR707" s="64"/>
      <c r="AT707" s="64"/>
      <c r="AV707" s="64"/>
    </row>
    <row r="708" ht="15.75" customHeight="1">
      <c r="A708" s="64"/>
      <c r="B708" s="64"/>
      <c r="C708" s="64"/>
      <c r="I708" s="64"/>
      <c r="J708" s="64"/>
      <c r="Q708" s="64"/>
      <c r="R708" s="64"/>
      <c r="S708" s="64"/>
      <c r="T708" s="64"/>
      <c r="U708" s="64"/>
      <c r="W708" s="64"/>
      <c r="X708" s="64"/>
      <c r="Y708" s="64"/>
      <c r="AC708" s="64"/>
      <c r="AH708" s="64"/>
      <c r="AM708" s="64"/>
      <c r="AR708" s="64"/>
      <c r="AT708" s="64"/>
      <c r="AV708" s="64"/>
    </row>
    <row r="709" ht="15.75" customHeight="1">
      <c r="A709" s="64"/>
      <c r="B709" s="64"/>
      <c r="C709" s="64"/>
      <c r="I709" s="64"/>
      <c r="J709" s="64"/>
      <c r="Q709" s="64"/>
      <c r="R709" s="64"/>
      <c r="S709" s="64"/>
      <c r="T709" s="64"/>
      <c r="U709" s="64"/>
      <c r="W709" s="64"/>
      <c r="X709" s="64"/>
      <c r="Y709" s="64"/>
      <c r="AC709" s="64"/>
      <c r="AH709" s="64"/>
      <c r="AM709" s="64"/>
      <c r="AR709" s="64"/>
      <c r="AT709" s="64"/>
      <c r="AV709" s="64"/>
    </row>
    <row r="710" ht="15.75" customHeight="1">
      <c r="A710" s="64"/>
      <c r="B710" s="64"/>
      <c r="C710" s="64"/>
      <c r="I710" s="64"/>
      <c r="J710" s="64"/>
      <c r="Q710" s="64"/>
      <c r="R710" s="64"/>
      <c r="S710" s="64"/>
      <c r="T710" s="64"/>
      <c r="U710" s="64"/>
      <c r="W710" s="64"/>
      <c r="X710" s="64"/>
      <c r="Y710" s="64"/>
      <c r="AC710" s="64"/>
      <c r="AH710" s="64"/>
      <c r="AM710" s="64"/>
      <c r="AR710" s="64"/>
      <c r="AT710" s="64"/>
      <c r="AV710" s="64"/>
    </row>
    <row r="711" ht="15.75" customHeight="1">
      <c r="A711" s="64"/>
      <c r="B711" s="64"/>
      <c r="C711" s="64"/>
      <c r="I711" s="64"/>
      <c r="J711" s="64"/>
      <c r="Q711" s="64"/>
      <c r="R711" s="64"/>
      <c r="S711" s="64"/>
      <c r="T711" s="64"/>
      <c r="U711" s="64"/>
      <c r="W711" s="64"/>
      <c r="X711" s="64"/>
      <c r="Y711" s="64"/>
      <c r="AC711" s="64"/>
      <c r="AH711" s="64"/>
      <c r="AM711" s="64"/>
      <c r="AR711" s="64"/>
      <c r="AT711" s="64"/>
      <c r="AV711" s="64"/>
    </row>
    <row r="712" ht="15.75" customHeight="1">
      <c r="A712" s="64"/>
      <c r="B712" s="64"/>
      <c r="C712" s="64"/>
      <c r="I712" s="64"/>
      <c r="J712" s="64"/>
      <c r="Q712" s="64"/>
      <c r="R712" s="64"/>
      <c r="S712" s="64"/>
      <c r="T712" s="64"/>
      <c r="U712" s="64"/>
      <c r="W712" s="64"/>
      <c r="X712" s="64"/>
      <c r="Y712" s="64"/>
      <c r="AC712" s="64"/>
      <c r="AH712" s="64"/>
      <c r="AM712" s="64"/>
      <c r="AR712" s="64"/>
      <c r="AT712" s="64"/>
      <c r="AV712" s="64"/>
    </row>
    <row r="713" ht="15.75" customHeight="1">
      <c r="A713" s="64"/>
      <c r="B713" s="64"/>
      <c r="C713" s="64"/>
      <c r="I713" s="64"/>
      <c r="J713" s="64"/>
      <c r="Q713" s="64"/>
      <c r="R713" s="64"/>
      <c r="S713" s="64"/>
      <c r="T713" s="64"/>
      <c r="U713" s="64"/>
      <c r="W713" s="64"/>
      <c r="X713" s="64"/>
      <c r="Y713" s="64"/>
      <c r="AC713" s="64"/>
      <c r="AH713" s="64"/>
      <c r="AM713" s="64"/>
      <c r="AR713" s="64"/>
      <c r="AT713" s="64"/>
      <c r="AV713" s="64"/>
    </row>
    <row r="714" ht="15.75" customHeight="1">
      <c r="A714" s="64"/>
      <c r="B714" s="64"/>
      <c r="C714" s="64"/>
      <c r="I714" s="64"/>
      <c r="J714" s="64"/>
      <c r="Q714" s="64"/>
      <c r="R714" s="64"/>
      <c r="S714" s="64"/>
      <c r="T714" s="64"/>
      <c r="U714" s="64"/>
      <c r="W714" s="64"/>
      <c r="X714" s="64"/>
      <c r="Y714" s="64"/>
      <c r="AC714" s="64"/>
      <c r="AH714" s="64"/>
      <c r="AM714" s="64"/>
      <c r="AR714" s="64"/>
      <c r="AT714" s="64"/>
      <c r="AV714" s="64"/>
    </row>
    <row r="715" ht="15.75" customHeight="1">
      <c r="A715" s="64"/>
      <c r="B715" s="64"/>
      <c r="C715" s="64"/>
      <c r="I715" s="64"/>
      <c r="J715" s="64"/>
      <c r="Q715" s="64"/>
      <c r="R715" s="64"/>
      <c r="S715" s="64"/>
      <c r="T715" s="64"/>
      <c r="U715" s="64"/>
      <c r="W715" s="64"/>
      <c r="X715" s="64"/>
      <c r="Y715" s="64"/>
      <c r="AC715" s="64"/>
      <c r="AH715" s="64"/>
      <c r="AM715" s="64"/>
      <c r="AR715" s="64"/>
      <c r="AT715" s="64"/>
      <c r="AV715" s="64"/>
    </row>
    <row r="716" ht="15.75" customHeight="1">
      <c r="A716" s="64"/>
      <c r="B716" s="64"/>
      <c r="C716" s="64"/>
      <c r="I716" s="64"/>
      <c r="J716" s="64"/>
      <c r="Q716" s="64"/>
      <c r="R716" s="64"/>
      <c r="S716" s="64"/>
      <c r="T716" s="64"/>
      <c r="U716" s="64"/>
      <c r="W716" s="64"/>
      <c r="X716" s="64"/>
      <c r="Y716" s="64"/>
      <c r="AC716" s="64"/>
      <c r="AH716" s="64"/>
      <c r="AM716" s="64"/>
      <c r="AR716" s="64"/>
      <c r="AT716" s="64"/>
      <c r="AV716" s="64"/>
    </row>
    <row r="717" ht="15.75" customHeight="1">
      <c r="A717" s="64"/>
      <c r="B717" s="64"/>
      <c r="C717" s="64"/>
      <c r="I717" s="64"/>
      <c r="J717" s="64"/>
      <c r="Q717" s="64"/>
      <c r="R717" s="64"/>
      <c r="S717" s="64"/>
      <c r="T717" s="64"/>
      <c r="U717" s="64"/>
      <c r="W717" s="64"/>
      <c r="X717" s="64"/>
      <c r="Y717" s="64"/>
      <c r="AC717" s="64"/>
      <c r="AH717" s="64"/>
      <c r="AM717" s="64"/>
      <c r="AR717" s="64"/>
      <c r="AT717" s="64"/>
      <c r="AV717" s="64"/>
    </row>
    <row r="718" ht="15.75" customHeight="1">
      <c r="A718" s="64"/>
      <c r="B718" s="64"/>
      <c r="C718" s="64"/>
      <c r="I718" s="64"/>
      <c r="J718" s="64"/>
      <c r="Q718" s="64"/>
      <c r="R718" s="64"/>
      <c r="S718" s="64"/>
      <c r="T718" s="64"/>
      <c r="U718" s="64"/>
      <c r="W718" s="64"/>
      <c r="X718" s="64"/>
      <c r="Y718" s="64"/>
      <c r="AC718" s="64"/>
      <c r="AH718" s="64"/>
      <c r="AM718" s="64"/>
      <c r="AR718" s="64"/>
      <c r="AT718" s="64"/>
      <c r="AV718" s="64"/>
    </row>
    <row r="719" ht="15.75" customHeight="1">
      <c r="A719" s="64"/>
      <c r="B719" s="64"/>
      <c r="C719" s="64"/>
      <c r="I719" s="64"/>
      <c r="J719" s="64"/>
      <c r="Q719" s="64"/>
      <c r="R719" s="64"/>
      <c r="S719" s="64"/>
      <c r="T719" s="64"/>
      <c r="U719" s="64"/>
      <c r="W719" s="64"/>
      <c r="X719" s="64"/>
      <c r="Y719" s="64"/>
      <c r="AC719" s="64"/>
      <c r="AH719" s="64"/>
      <c r="AM719" s="64"/>
      <c r="AR719" s="64"/>
      <c r="AT719" s="64"/>
      <c r="AV719" s="64"/>
    </row>
    <row r="720" ht="15.75" customHeight="1">
      <c r="A720" s="64"/>
      <c r="B720" s="64"/>
      <c r="C720" s="64"/>
      <c r="I720" s="64"/>
      <c r="J720" s="64"/>
      <c r="Q720" s="64"/>
      <c r="R720" s="64"/>
      <c r="S720" s="64"/>
      <c r="T720" s="64"/>
      <c r="U720" s="64"/>
      <c r="W720" s="64"/>
      <c r="X720" s="64"/>
      <c r="Y720" s="64"/>
      <c r="AC720" s="64"/>
      <c r="AH720" s="64"/>
      <c r="AM720" s="64"/>
      <c r="AR720" s="64"/>
      <c r="AT720" s="64"/>
      <c r="AV720" s="64"/>
    </row>
    <row r="721" ht="15.75" customHeight="1">
      <c r="A721" s="64"/>
      <c r="B721" s="64"/>
      <c r="C721" s="64"/>
      <c r="I721" s="64"/>
      <c r="J721" s="64"/>
      <c r="Q721" s="64"/>
      <c r="R721" s="64"/>
      <c r="S721" s="64"/>
      <c r="T721" s="64"/>
      <c r="U721" s="64"/>
      <c r="W721" s="64"/>
      <c r="X721" s="64"/>
      <c r="Y721" s="64"/>
      <c r="AC721" s="64"/>
      <c r="AH721" s="64"/>
      <c r="AM721" s="64"/>
      <c r="AR721" s="64"/>
      <c r="AT721" s="64"/>
      <c r="AV721" s="64"/>
    </row>
    <row r="722" ht="15.75" customHeight="1">
      <c r="A722" s="64"/>
      <c r="B722" s="64"/>
      <c r="C722" s="64"/>
      <c r="I722" s="64"/>
      <c r="J722" s="64"/>
      <c r="Q722" s="64"/>
      <c r="R722" s="64"/>
      <c r="S722" s="64"/>
      <c r="T722" s="64"/>
      <c r="U722" s="64"/>
      <c r="W722" s="64"/>
      <c r="X722" s="64"/>
      <c r="Y722" s="64"/>
      <c r="AC722" s="64"/>
      <c r="AH722" s="64"/>
      <c r="AM722" s="64"/>
      <c r="AR722" s="64"/>
      <c r="AT722" s="64"/>
      <c r="AV722" s="64"/>
    </row>
    <row r="723" ht="15.75" customHeight="1">
      <c r="A723" s="64"/>
      <c r="B723" s="64"/>
      <c r="C723" s="64"/>
      <c r="I723" s="64"/>
      <c r="J723" s="64"/>
      <c r="Q723" s="64"/>
      <c r="R723" s="64"/>
      <c r="S723" s="64"/>
      <c r="T723" s="64"/>
      <c r="U723" s="64"/>
      <c r="W723" s="64"/>
      <c r="X723" s="64"/>
      <c r="Y723" s="64"/>
      <c r="AC723" s="64"/>
      <c r="AH723" s="64"/>
      <c r="AM723" s="64"/>
      <c r="AR723" s="64"/>
      <c r="AT723" s="64"/>
      <c r="AV723" s="64"/>
    </row>
    <row r="724" ht="15.75" customHeight="1">
      <c r="A724" s="64"/>
      <c r="B724" s="64"/>
      <c r="C724" s="64"/>
      <c r="I724" s="64"/>
      <c r="J724" s="64"/>
      <c r="Q724" s="64"/>
      <c r="R724" s="64"/>
      <c r="S724" s="64"/>
      <c r="T724" s="64"/>
      <c r="U724" s="64"/>
      <c r="W724" s="64"/>
      <c r="X724" s="64"/>
      <c r="Y724" s="64"/>
      <c r="AC724" s="64"/>
      <c r="AH724" s="64"/>
      <c r="AM724" s="64"/>
      <c r="AR724" s="64"/>
      <c r="AT724" s="64"/>
      <c r="AV724" s="64"/>
    </row>
    <row r="725" ht="15.75" customHeight="1">
      <c r="A725" s="64"/>
      <c r="B725" s="64"/>
      <c r="C725" s="64"/>
      <c r="I725" s="64"/>
      <c r="J725" s="64"/>
      <c r="Q725" s="64"/>
      <c r="R725" s="64"/>
      <c r="S725" s="64"/>
      <c r="T725" s="64"/>
      <c r="U725" s="64"/>
      <c r="W725" s="64"/>
      <c r="X725" s="64"/>
      <c r="Y725" s="64"/>
      <c r="AC725" s="64"/>
      <c r="AH725" s="64"/>
      <c r="AM725" s="64"/>
      <c r="AR725" s="64"/>
      <c r="AT725" s="64"/>
      <c r="AV725" s="64"/>
    </row>
    <row r="726" ht="15.75" customHeight="1">
      <c r="A726" s="64"/>
      <c r="B726" s="64"/>
      <c r="C726" s="64"/>
      <c r="I726" s="64"/>
      <c r="J726" s="64"/>
      <c r="Q726" s="64"/>
      <c r="R726" s="64"/>
      <c r="S726" s="64"/>
      <c r="T726" s="64"/>
      <c r="U726" s="64"/>
      <c r="W726" s="64"/>
      <c r="X726" s="64"/>
      <c r="Y726" s="64"/>
      <c r="AC726" s="64"/>
      <c r="AH726" s="64"/>
      <c r="AM726" s="64"/>
      <c r="AR726" s="64"/>
      <c r="AT726" s="64"/>
      <c r="AV726" s="64"/>
    </row>
    <row r="727" ht="15.75" customHeight="1">
      <c r="A727" s="64"/>
      <c r="B727" s="64"/>
      <c r="C727" s="64"/>
      <c r="I727" s="64"/>
      <c r="J727" s="64"/>
      <c r="Q727" s="64"/>
      <c r="R727" s="64"/>
      <c r="S727" s="64"/>
      <c r="T727" s="64"/>
      <c r="U727" s="64"/>
      <c r="W727" s="64"/>
      <c r="X727" s="64"/>
      <c r="Y727" s="64"/>
      <c r="AC727" s="64"/>
      <c r="AH727" s="64"/>
      <c r="AM727" s="64"/>
      <c r="AR727" s="64"/>
      <c r="AT727" s="64"/>
      <c r="AV727" s="64"/>
    </row>
    <row r="728" ht="15.75" customHeight="1">
      <c r="A728" s="64"/>
      <c r="B728" s="64"/>
      <c r="C728" s="64"/>
      <c r="I728" s="64"/>
      <c r="J728" s="64"/>
      <c r="Q728" s="64"/>
      <c r="R728" s="64"/>
      <c r="S728" s="64"/>
      <c r="T728" s="64"/>
      <c r="U728" s="64"/>
      <c r="W728" s="64"/>
      <c r="X728" s="64"/>
      <c r="Y728" s="64"/>
      <c r="AC728" s="64"/>
      <c r="AH728" s="64"/>
      <c r="AM728" s="64"/>
      <c r="AR728" s="64"/>
      <c r="AT728" s="64"/>
      <c r="AV728" s="64"/>
    </row>
    <row r="729" ht="15.75" customHeight="1">
      <c r="A729" s="64"/>
      <c r="B729" s="64"/>
      <c r="C729" s="64"/>
      <c r="I729" s="64"/>
      <c r="J729" s="64"/>
      <c r="Q729" s="64"/>
      <c r="R729" s="64"/>
      <c r="S729" s="64"/>
      <c r="T729" s="64"/>
      <c r="U729" s="64"/>
      <c r="W729" s="64"/>
      <c r="X729" s="64"/>
      <c r="Y729" s="64"/>
      <c r="AC729" s="64"/>
      <c r="AH729" s="64"/>
      <c r="AM729" s="64"/>
      <c r="AR729" s="64"/>
      <c r="AT729" s="64"/>
      <c r="AV729" s="64"/>
    </row>
    <row r="730" ht="15.75" customHeight="1">
      <c r="A730" s="64"/>
      <c r="B730" s="64"/>
      <c r="C730" s="64"/>
      <c r="I730" s="64"/>
      <c r="J730" s="64"/>
      <c r="Q730" s="64"/>
      <c r="R730" s="64"/>
      <c r="S730" s="64"/>
      <c r="T730" s="64"/>
      <c r="U730" s="64"/>
      <c r="W730" s="64"/>
      <c r="X730" s="64"/>
      <c r="Y730" s="64"/>
      <c r="AC730" s="64"/>
      <c r="AH730" s="64"/>
      <c r="AM730" s="64"/>
      <c r="AR730" s="64"/>
      <c r="AT730" s="64"/>
      <c r="AV730" s="64"/>
    </row>
    <row r="731" ht="15.75" customHeight="1">
      <c r="A731" s="64"/>
      <c r="B731" s="64"/>
      <c r="C731" s="64"/>
      <c r="I731" s="64"/>
      <c r="J731" s="64"/>
      <c r="Q731" s="64"/>
      <c r="R731" s="64"/>
      <c r="S731" s="64"/>
      <c r="T731" s="64"/>
      <c r="U731" s="64"/>
      <c r="W731" s="64"/>
      <c r="X731" s="64"/>
      <c r="Y731" s="64"/>
      <c r="AC731" s="64"/>
      <c r="AH731" s="64"/>
      <c r="AM731" s="64"/>
      <c r="AR731" s="64"/>
      <c r="AT731" s="64"/>
      <c r="AV731" s="64"/>
    </row>
    <row r="732" ht="15.75" customHeight="1">
      <c r="A732" s="64"/>
      <c r="B732" s="64"/>
      <c r="C732" s="64"/>
      <c r="I732" s="64"/>
      <c r="J732" s="64"/>
      <c r="Q732" s="64"/>
      <c r="R732" s="64"/>
      <c r="S732" s="64"/>
      <c r="T732" s="64"/>
      <c r="U732" s="64"/>
      <c r="W732" s="64"/>
      <c r="X732" s="64"/>
      <c r="Y732" s="64"/>
      <c r="AC732" s="64"/>
      <c r="AH732" s="64"/>
      <c r="AM732" s="64"/>
      <c r="AR732" s="64"/>
      <c r="AT732" s="64"/>
      <c r="AV732" s="64"/>
    </row>
    <row r="733" ht="15.75" customHeight="1">
      <c r="A733" s="64"/>
      <c r="B733" s="64"/>
      <c r="C733" s="64"/>
      <c r="I733" s="64"/>
      <c r="J733" s="64"/>
      <c r="Q733" s="64"/>
      <c r="R733" s="64"/>
      <c r="S733" s="64"/>
      <c r="T733" s="64"/>
      <c r="U733" s="64"/>
      <c r="W733" s="64"/>
      <c r="X733" s="64"/>
      <c r="Y733" s="64"/>
      <c r="AC733" s="64"/>
      <c r="AH733" s="64"/>
      <c r="AM733" s="64"/>
      <c r="AR733" s="64"/>
      <c r="AT733" s="64"/>
      <c r="AV733" s="64"/>
    </row>
    <row r="734" ht="15.75" customHeight="1">
      <c r="A734" s="64"/>
      <c r="B734" s="64"/>
      <c r="C734" s="64"/>
      <c r="I734" s="64"/>
      <c r="J734" s="64"/>
      <c r="Q734" s="64"/>
      <c r="R734" s="64"/>
      <c r="S734" s="64"/>
      <c r="T734" s="64"/>
      <c r="U734" s="64"/>
      <c r="W734" s="64"/>
      <c r="X734" s="64"/>
      <c r="Y734" s="64"/>
      <c r="AC734" s="64"/>
      <c r="AH734" s="64"/>
      <c r="AM734" s="64"/>
      <c r="AR734" s="64"/>
      <c r="AT734" s="64"/>
      <c r="AV734" s="64"/>
    </row>
    <row r="735" ht="15.75" customHeight="1">
      <c r="A735" s="64"/>
      <c r="B735" s="64"/>
      <c r="C735" s="64"/>
      <c r="I735" s="64"/>
      <c r="J735" s="64"/>
      <c r="Q735" s="64"/>
      <c r="R735" s="64"/>
      <c r="S735" s="64"/>
      <c r="T735" s="64"/>
      <c r="U735" s="64"/>
      <c r="W735" s="64"/>
      <c r="X735" s="64"/>
      <c r="Y735" s="64"/>
      <c r="AC735" s="64"/>
      <c r="AH735" s="64"/>
      <c r="AM735" s="64"/>
      <c r="AR735" s="64"/>
      <c r="AT735" s="64"/>
      <c r="AV735" s="64"/>
    </row>
    <row r="736" ht="15.75" customHeight="1">
      <c r="A736" s="64"/>
      <c r="B736" s="64"/>
      <c r="C736" s="64"/>
      <c r="I736" s="64"/>
      <c r="J736" s="64"/>
      <c r="Q736" s="64"/>
      <c r="R736" s="64"/>
      <c r="S736" s="64"/>
      <c r="T736" s="64"/>
      <c r="U736" s="64"/>
      <c r="W736" s="64"/>
      <c r="X736" s="64"/>
      <c r="Y736" s="64"/>
      <c r="AC736" s="64"/>
      <c r="AH736" s="64"/>
      <c r="AM736" s="64"/>
      <c r="AR736" s="64"/>
      <c r="AT736" s="64"/>
      <c r="AV736" s="64"/>
    </row>
    <row r="737" ht="15.75" customHeight="1">
      <c r="A737" s="64"/>
      <c r="B737" s="64"/>
      <c r="C737" s="64"/>
      <c r="I737" s="64"/>
      <c r="J737" s="64"/>
      <c r="Q737" s="64"/>
      <c r="R737" s="64"/>
      <c r="S737" s="64"/>
      <c r="T737" s="64"/>
      <c r="U737" s="64"/>
      <c r="W737" s="64"/>
      <c r="X737" s="64"/>
      <c r="Y737" s="64"/>
      <c r="AC737" s="64"/>
      <c r="AH737" s="64"/>
      <c r="AM737" s="64"/>
      <c r="AR737" s="64"/>
      <c r="AT737" s="64"/>
      <c r="AV737" s="64"/>
    </row>
    <row r="738" ht="15.75" customHeight="1">
      <c r="A738" s="64"/>
      <c r="B738" s="64"/>
      <c r="C738" s="64"/>
      <c r="I738" s="64"/>
      <c r="J738" s="64"/>
      <c r="Q738" s="64"/>
      <c r="R738" s="64"/>
      <c r="S738" s="64"/>
      <c r="T738" s="64"/>
      <c r="U738" s="64"/>
      <c r="W738" s="64"/>
      <c r="X738" s="64"/>
      <c r="Y738" s="64"/>
      <c r="AC738" s="64"/>
      <c r="AH738" s="64"/>
      <c r="AM738" s="64"/>
      <c r="AR738" s="64"/>
      <c r="AT738" s="64"/>
      <c r="AV738" s="64"/>
    </row>
    <row r="739" ht="15.75" customHeight="1">
      <c r="A739" s="64"/>
      <c r="B739" s="64"/>
      <c r="C739" s="64"/>
      <c r="I739" s="64"/>
      <c r="J739" s="64"/>
      <c r="Q739" s="64"/>
      <c r="R739" s="64"/>
      <c r="S739" s="64"/>
      <c r="T739" s="64"/>
      <c r="U739" s="64"/>
      <c r="W739" s="64"/>
      <c r="X739" s="64"/>
      <c r="Y739" s="64"/>
      <c r="AC739" s="64"/>
      <c r="AH739" s="64"/>
      <c r="AM739" s="64"/>
      <c r="AR739" s="64"/>
      <c r="AT739" s="64"/>
      <c r="AV739" s="64"/>
    </row>
    <row r="740" ht="15.75" customHeight="1">
      <c r="A740" s="64"/>
      <c r="B740" s="64"/>
      <c r="C740" s="64"/>
      <c r="I740" s="64"/>
      <c r="J740" s="64"/>
      <c r="Q740" s="64"/>
      <c r="R740" s="64"/>
      <c r="S740" s="64"/>
      <c r="T740" s="64"/>
      <c r="U740" s="64"/>
      <c r="W740" s="64"/>
      <c r="X740" s="64"/>
      <c r="Y740" s="64"/>
      <c r="AC740" s="64"/>
      <c r="AH740" s="64"/>
      <c r="AM740" s="64"/>
      <c r="AR740" s="64"/>
      <c r="AT740" s="64"/>
      <c r="AV740" s="64"/>
    </row>
    <row r="741" ht="15.75" customHeight="1">
      <c r="A741" s="64"/>
      <c r="B741" s="64"/>
      <c r="C741" s="64"/>
      <c r="I741" s="64"/>
      <c r="J741" s="64"/>
      <c r="Q741" s="64"/>
      <c r="R741" s="64"/>
      <c r="S741" s="64"/>
      <c r="T741" s="64"/>
      <c r="U741" s="64"/>
      <c r="W741" s="64"/>
      <c r="X741" s="64"/>
      <c r="Y741" s="64"/>
      <c r="AC741" s="64"/>
      <c r="AH741" s="64"/>
      <c r="AM741" s="64"/>
      <c r="AR741" s="64"/>
      <c r="AT741" s="64"/>
      <c r="AV741" s="64"/>
    </row>
    <row r="742" ht="15.75" customHeight="1">
      <c r="A742" s="64"/>
      <c r="B742" s="64"/>
      <c r="C742" s="64"/>
      <c r="I742" s="64"/>
      <c r="J742" s="64"/>
      <c r="Q742" s="64"/>
      <c r="R742" s="64"/>
      <c r="S742" s="64"/>
      <c r="T742" s="64"/>
      <c r="U742" s="64"/>
      <c r="W742" s="64"/>
      <c r="X742" s="64"/>
      <c r="Y742" s="64"/>
      <c r="AC742" s="64"/>
      <c r="AH742" s="64"/>
      <c r="AM742" s="64"/>
      <c r="AR742" s="64"/>
      <c r="AT742" s="64"/>
      <c r="AV742" s="64"/>
    </row>
    <row r="743" ht="15.75" customHeight="1">
      <c r="A743" s="64"/>
      <c r="B743" s="64"/>
      <c r="C743" s="64"/>
      <c r="I743" s="64"/>
      <c r="J743" s="64"/>
      <c r="Q743" s="64"/>
      <c r="R743" s="64"/>
      <c r="S743" s="64"/>
      <c r="T743" s="64"/>
      <c r="U743" s="64"/>
      <c r="W743" s="64"/>
      <c r="X743" s="64"/>
      <c r="Y743" s="64"/>
      <c r="AC743" s="64"/>
      <c r="AH743" s="64"/>
      <c r="AM743" s="64"/>
      <c r="AR743" s="64"/>
      <c r="AT743" s="64"/>
      <c r="AV743" s="64"/>
    </row>
    <row r="744" ht="15.75" customHeight="1">
      <c r="A744" s="64"/>
      <c r="B744" s="64"/>
      <c r="C744" s="64"/>
      <c r="I744" s="64"/>
      <c r="J744" s="64"/>
      <c r="Q744" s="64"/>
      <c r="R744" s="64"/>
      <c r="S744" s="64"/>
      <c r="T744" s="64"/>
      <c r="U744" s="64"/>
      <c r="W744" s="64"/>
      <c r="X744" s="64"/>
      <c r="Y744" s="64"/>
      <c r="AC744" s="64"/>
      <c r="AH744" s="64"/>
      <c r="AM744" s="64"/>
      <c r="AR744" s="64"/>
      <c r="AT744" s="64"/>
      <c r="AV744" s="64"/>
    </row>
    <row r="745" ht="15.75" customHeight="1">
      <c r="A745" s="64"/>
      <c r="B745" s="64"/>
      <c r="C745" s="64"/>
      <c r="I745" s="64"/>
      <c r="J745" s="64"/>
      <c r="Q745" s="64"/>
      <c r="R745" s="64"/>
      <c r="S745" s="64"/>
      <c r="T745" s="64"/>
      <c r="U745" s="64"/>
      <c r="W745" s="64"/>
      <c r="X745" s="64"/>
      <c r="Y745" s="64"/>
      <c r="AC745" s="64"/>
      <c r="AH745" s="64"/>
      <c r="AM745" s="64"/>
      <c r="AR745" s="64"/>
      <c r="AT745" s="64"/>
      <c r="AV745" s="64"/>
    </row>
    <row r="746" ht="15.75" customHeight="1">
      <c r="A746" s="64"/>
      <c r="B746" s="64"/>
      <c r="C746" s="64"/>
      <c r="I746" s="64"/>
      <c r="J746" s="64"/>
      <c r="Q746" s="64"/>
      <c r="R746" s="64"/>
      <c r="S746" s="64"/>
      <c r="T746" s="64"/>
      <c r="U746" s="64"/>
      <c r="W746" s="64"/>
      <c r="X746" s="64"/>
      <c r="Y746" s="64"/>
      <c r="AC746" s="64"/>
      <c r="AH746" s="64"/>
      <c r="AM746" s="64"/>
      <c r="AR746" s="64"/>
      <c r="AT746" s="64"/>
      <c r="AV746" s="64"/>
    </row>
    <row r="747" ht="15.75" customHeight="1">
      <c r="A747" s="64"/>
      <c r="B747" s="64"/>
      <c r="C747" s="64"/>
      <c r="I747" s="64"/>
      <c r="J747" s="64"/>
      <c r="Q747" s="64"/>
      <c r="R747" s="64"/>
      <c r="S747" s="64"/>
      <c r="T747" s="64"/>
      <c r="U747" s="64"/>
      <c r="W747" s="64"/>
      <c r="X747" s="64"/>
      <c r="Y747" s="64"/>
      <c r="AC747" s="64"/>
      <c r="AH747" s="64"/>
      <c r="AM747" s="64"/>
      <c r="AR747" s="64"/>
      <c r="AT747" s="64"/>
      <c r="AV747" s="64"/>
    </row>
    <row r="748" ht="15.75" customHeight="1">
      <c r="A748" s="64"/>
      <c r="B748" s="64"/>
      <c r="C748" s="64"/>
      <c r="I748" s="64"/>
      <c r="J748" s="64"/>
      <c r="Q748" s="64"/>
      <c r="R748" s="64"/>
      <c r="S748" s="64"/>
      <c r="T748" s="64"/>
      <c r="U748" s="64"/>
      <c r="W748" s="64"/>
      <c r="X748" s="64"/>
      <c r="Y748" s="64"/>
      <c r="AC748" s="64"/>
      <c r="AH748" s="64"/>
      <c r="AM748" s="64"/>
      <c r="AR748" s="64"/>
      <c r="AT748" s="64"/>
      <c r="AV748" s="64"/>
    </row>
    <row r="749" ht="15.75" customHeight="1">
      <c r="A749" s="64"/>
      <c r="B749" s="64"/>
      <c r="C749" s="64"/>
      <c r="I749" s="64"/>
      <c r="J749" s="64"/>
      <c r="Q749" s="64"/>
      <c r="R749" s="64"/>
      <c r="S749" s="64"/>
      <c r="T749" s="64"/>
      <c r="U749" s="64"/>
      <c r="W749" s="64"/>
      <c r="X749" s="64"/>
      <c r="Y749" s="64"/>
      <c r="AC749" s="64"/>
      <c r="AH749" s="64"/>
      <c r="AM749" s="64"/>
      <c r="AR749" s="64"/>
      <c r="AT749" s="64"/>
      <c r="AV749" s="64"/>
    </row>
    <row r="750" ht="15.75" customHeight="1">
      <c r="A750" s="64"/>
      <c r="B750" s="64"/>
      <c r="C750" s="64"/>
      <c r="I750" s="64"/>
      <c r="J750" s="64"/>
      <c r="Q750" s="64"/>
      <c r="R750" s="64"/>
      <c r="S750" s="64"/>
      <c r="T750" s="64"/>
      <c r="U750" s="64"/>
      <c r="W750" s="64"/>
      <c r="X750" s="64"/>
      <c r="Y750" s="64"/>
      <c r="AC750" s="64"/>
      <c r="AH750" s="64"/>
      <c r="AM750" s="64"/>
      <c r="AR750" s="64"/>
      <c r="AT750" s="64"/>
      <c r="AV750" s="64"/>
    </row>
    <row r="751" ht="15.75" customHeight="1">
      <c r="A751" s="64"/>
      <c r="B751" s="64"/>
      <c r="C751" s="64"/>
      <c r="I751" s="64"/>
      <c r="J751" s="64"/>
      <c r="Q751" s="64"/>
      <c r="R751" s="64"/>
      <c r="S751" s="64"/>
      <c r="T751" s="64"/>
      <c r="U751" s="64"/>
      <c r="W751" s="64"/>
      <c r="X751" s="64"/>
      <c r="Y751" s="64"/>
      <c r="AC751" s="64"/>
      <c r="AH751" s="64"/>
      <c r="AM751" s="64"/>
      <c r="AR751" s="64"/>
      <c r="AT751" s="64"/>
      <c r="AV751" s="64"/>
    </row>
    <row r="752" ht="15.75" customHeight="1">
      <c r="A752" s="64"/>
      <c r="B752" s="64"/>
      <c r="C752" s="64"/>
      <c r="I752" s="64"/>
      <c r="J752" s="64"/>
      <c r="Q752" s="64"/>
      <c r="R752" s="64"/>
      <c r="S752" s="64"/>
      <c r="T752" s="64"/>
      <c r="U752" s="64"/>
      <c r="W752" s="64"/>
      <c r="X752" s="64"/>
      <c r="Y752" s="64"/>
      <c r="AC752" s="64"/>
      <c r="AH752" s="64"/>
      <c r="AM752" s="64"/>
      <c r="AR752" s="64"/>
      <c r="AT752" s="64"/>
      <c r="AV752" s="64"/>
    </row>
    <row r="753" ht="15.75" customHeight="1">
      <c r="A753" s="64"/>
      <c r="B753" s="64"/>
      <c r="C753" s="64"/>
      <c r="I753" s="64"/>
      <c r="J753" s="64"/>
      <c r="Q753" s="64"/>
      <c r="R753" s="64"/>
      <c r="S753" s="64"/>
      <c r="T753" s="64"/>
      <c r="U753" s="64"/>
      <c r="W753" s="64"/>
      <c r="X753" s="64"/>
      <c r="Y753" s="64"/>
      <c r="AC753" s="64"/>
      <c r="AH753" s="64"/>
      <c r="AM753" s="64"/>
      <c r="AR753" s="64"/>
      <c r="AT753" s="64"/>
      <c r="AV753" s="64"/>
    </row>
    <row r="754" ht="15.75" customHeight="1">
      <c r="A754" s="64"/>
      <c r="B754" s="64"/>
      <c r="C754" s="64"/>
      <c r="I754" s="64"/>
      <c r="J754" s="64"/>
      <c r="Q754" s="64"/>
      <c r="R754" s="64"/>
      <c r="S754" s="64"/>
      <c r="T754" s="64"/>
      <c r="U754" s="64"/>
      <c r="W754" s="64"/>
      <c r="X754" s="64"/>
      <c r="Y754" s="64"/>
      <c r="AC754" s="64"/>
      <c r="AH754" s="64"/>
      <c r="AM754" s="64"/>
      <c r="AR754" s="64"/>
      <c r="AT754" s="64"/>
      <c r="AV754" s="64"/>
    </row>
    <row r="755" ht="15.75" customHeight="1">
      <c r="A755" s="64"/>
      <c r="B755" s="64"/>
      <c r="C755" s="64"/>
      <c r="I755" s="64"/>
      <c r="J755" s="64"/>
      <c r="Q755" s="64"/>
      <c r="R755" s="64"/>
      <c r="S755" s="64"/>
      <c r="T755" s="64"/>
      <c r="U755" s="64"/>
      <c r="W755" s="64"/>
      <c r="X755" s="64"/>
      <c r="Y755" s="64"/>
      <c r="AC755" s="64"/>
      <c r="AH755" s="64"/>
      <c r="AM755" s="64"/>
      <c r="AR755" s="64"/>
      <c r="AT755" s="64"/>
      <c r="AV755" s="64"/>
    </row>
    <row r="756" ht="15.75" customHeight="1">
      <c r="A756" s="64"/>
      <c r="B756" s="64"/>
      <c r="C756" s="64"/>
      <c r="I756" s="64"/>
      <c r="J756" s="64"/>
      <c r="Q756" s="64"/>
      <c r="R756" s="64"/>
      <c r="S756" s="64"/>
      <c r="T756" s="64"/>
      <c r="U756" s="64"/>
      <c r="W756" s="64"/>
      <c r="X756" s="64"/>
      <c r="Y756" s="64"/>
      <c r="AC756" s="64"/>
      <c r="AH756" s="64"/>
      <c r="AM756" s="64"/>
      <c r="AR756" s="64"/>
      <c r="AT756" s="64"/>
      <c r="AV756" s="64"/>
    </row>
    <row r="757" ht="15.75" customHeight="1">
      <c r="A757" s="64"/>
      <c r="B757" s="64"/>
      <c r="C757" s="64"/>
      <c r="I757" s="64"/>
      <c r="J757" s="64"/>
      <c r="Q757" s="64"/>
      <c r="R757" s="64"/>
      <c r="S757" s="64"/>
      <c r="T757" s="64"/>
      <c r="U757" s="64"/>
      <c r="W757" s="64"/>
      <c r="X757" s="64"/>
      <c r="Y757" s="64"/>
      <c r="AC757" s="64"/>
      <c r="AH757" s="64"/>
      <c r="AM757" s="64"/>
      <c r="AR757" s="64"/>
      <c r="AT757" s="64"/>
      <c r="AV757" s="64"/>
    </row>
    <row r="758" ht="15.75" customHeight="1">
      <c r="A758" s="64"/>
      <c r="B758" s="64"/>
      <c r="C758" s="64"/>
      <c r="I758" s="64"/>
      <c r="J758" s="64"/>
      <c r="Q758" s="64"/>
      <c r="R758" s="64"/>
      <c r="S758" s="64"/>
      <c r="T758" s="64"/>
      <c r="U758" s="64"/>
      <c r="W758" s="64"/>
      <c r="X758" s="64"/>
      <c r="Y758" s="64"/>
      <c r="AC758" s="64"/>
      <c r="AH758" s="64"/>
      <c r="AM758" s="64"/>
      <c r="AR758" s="64"/>
      <c r="AT758" s="64"/>
      <c r="AV758" s="64"/>
    </row>
    <row r="759" ht="15.75" customHeight="1">
      <c r="A759" s="64"/>
      <c r="B759" s="64"/>
      <c r="C759" s="64"/>
      <c r="I759" s="64"/>
      <c r="J759" s="64"/>
      <c r="Q759" s="64"/>
      <c r="R759" s="64"/>
      <c r="S759" s="64"/>
      <c r="T759" s="64"/>
      <c r="U759" s="64"/>
      <c r="W759" s="64"/>
      <c r="X759" s="64"/>
      <c r="Y759" s="64"/>
      <c r="AC759" s="64"/>
      <c r="AH759" s="64"/>
      <c r="AM759" s="64"/>
      <c r="AR759" s="64"/>
      <c r="AT759" s="64"/>
      <c r="AV759" s="64"/>
    </row>
    <row r="760" ht="15.75" customHeight="1">
      <c r="A760" s="64"/>
      <c r="B760" s="64"/>
      <c r="C760" s="64"/>
      <c r="I760" s="64"/>
      <c r="J760" s="64"/>
      <c r="Q760" s="64"/>
      <c r="R760" s="64"/>
      <c r="S760" s="64"/>
      <c r="T760" s="64"/>
      <c r="U760" s="64"/>
      <c r="W760" s="64"/>
      <c r="X760" s="64"/>
      <c r="Y760" s="64"/>
      <c r="AC760" s="64"/>
      <c r="AH760" s="64"/>
      <c r="AM760" s="64"/>
      <c r="AR760" s="64"/>
      <c r="AT760" s="64"/>
      <c r="AV760" s="64"/>
    </row>
    <row r="761" ht="15.75" customHeight="1">
      <c r="A761" s="64"/>
      <c r="B761" s="64"/>
      <c r="C761" s="64"/>
      <c r="I761" s="64"/>
      <c r="J761" s="64"/>
      <c r="Q761" s="64"/>
      <c r="R761" s="64"/>
      <c r="S761" s="64"/>
      <c r="T761" s="64"/>
      <c r="U761" s="64"/>
      <c r="W761" s="64"/>
      <c r="X761" s="64"/>
      <c r="Y761" s="64"/>
      <c r="AC761" s="64"/>
      <c r="AH761" s="64"/>
      <c r="AM761" s="64"/>
      <c r="AR761" s="64"/>
      <c r="AT761" s="64"/>
      <c r="AV761" s="64"/>
    </row>
    <row r="762" ht="15.75" customHeight="1">
      <c r="A762" s="64"/>
      <c r="B762" s="64"/>
      <c r="C762" s="64"/>
      <c r="I762" s="64"/>
      <c r="J762" s="64"/>
      <c r="Q762" s="64"/>
      <c r="R762" s="64"/>
      <c r="S762" s="64"/>
      <c r="T762" s="64"/>
      <c r="U762" s="64"/>
      <c r="W762" s="64"/>
      <c r="X762" s="64"/>
      <c r="Y762" s="64"/>
      <c r="AC762" s="64"/>
      <c r="AH762" s="64"/>
      <c r="AM762" s="64"/>
      <c r="AR762" s="64"/>
      <c r="AT762" s="64"/>
      <c r="AV762" s="64"/>
    </row>
    <row r="763" ht="15.75" customHeight="1">
      <c r="A763" s="64"/>
      <c r="B763" s="64"/>
      <c r="C763" s="64"/>
      <c r="I763" s="64"/>
      <c r="J763" s="64"/>
      <c r="Q763" s="64"/>
      <c r="R763" s="64"/>
      <c r="S763" s="64"/>
      <c r="T763" s="64"/>
      <c r="U763" s="64"/>
      <c r="W763" s="64"/>
      <c r="X763" s="64"/>
      <c r="Y763" s="64"/>
      <c r="AC763" s="64"/>
      <c r="AH763" s="64"/>
      <c r="AM763" s="64"/>
      <c r="AR763" s="64"/>
      <c r="AT763" s="64"/>
      <c r="AV763" s="64"/>
    </row>
    <row r="764" ht="15.75" customHeight="1">
      <c r="A764" s="64"/>
      <c r="B764" s="64"/>
      <c r="C764" s="64"/>
      <c r="I764" s="64"/>
      <c r="J764" s="64"/>
      <c r="Q764" s="64"/>
      <c r="R764" s="64"/>
      <c r="S764" s="64"/>
      <c r="T764" s="64"/>
      <c r="U764" s="64"/>
      <c r="W764" s="64"/>
      <c r="X764" s="64"/>
      <c r="Y764" s="64"/>
      <c r="AC764" s="64"/>
      <c r="AH764" s="64"/>
      <c r="AM764" s="64"/>
      <c r="AR764" s="64"/>
      <c r="AT764" s="64"/>
      <c r="AV764" s="64"/>
    </row>
    <row r="765" ht="15.75" customHeight="1">
      <c r="A765" s="64"/>
      <c r="B765" s="64"/>
      <c r="C765" s="64"/>
      <c r="I765" s="64"/>
      <c r="J765" s="64"/>
      <c r="Q765" s="64"/>
      <c r="R765" s="64"/>
      <c r="S765" s="64"/>
      <c r="T765" s="64"/>
      <c r="U765" s="64"/>
      <c r="W765" s="64"/>
      <c r="X765" s="64"/>
      <c r="Y765" s="64"/>
      <c r="AC765" s="64"/>
      <c r="AH765" s="64"/>
      <c r="AM765" s="64"/>
      <c r="AR765" s="64"/>
      <c r="AT765" s="64"/>
      <c r="AV765" s="64"/>
    </row>
    <row r="766" ht="15.75" customHeight="1">
      <c r="A766" s="64"/>
      <c r="B766" s="64"/>
      <c r="C766" s="64"/>
      <c r="I766" s="64"/>
      <c r="J766" s="64"/>
      <c r="Q766" s="64"/>
      <c r="R766" s="64"/>
      <c r="S766" s="64"/>
      <c r="T766" s="64"/>
      <c r="U766" s="64"/>
      <c r="W766" s="64"/>
      <c r="X766" s="64"/>
      <c r="Y766" s="64"/>
      <c r="AC766" s="64"/>
      <c r="AH766" s="64"/>
      <c r="AM766" s="64"/>
      <c r="AR766" s="64"/>
      <c r="AT766" s="64"/>
      <c r="AV766" s="64"/>
    </row>
    <row r="767" ht="15.75" customHeight="1">
      <c r="A767" s="64"/>
      <c r="B767" s="64"/>
      <c r="C767" s="64"/>
      <c r="I767" s="64"/>
      <c r="J767" s="64"/>
      <c r="Q767" s="64"/>
      <c r="R767" s="64"/>
      <c r="S767" s="64"/>
      <c r="T767" s="64"/>
      <c r="U767" s="64"/>
      <c r="W767" s="64"/>
      <c r="X767" s="64"/>
      <c r="Y767" s="64"/>
      <c r="AC767" s="64"/>
      <c r="AH767" s="64"/>
      <c r="AM767" s="64"/>
      <c r="AR767" s="64"/>
      <c r="AT767" s="64"/>
      <c r="AV767" s="64"/>
    </row>
    <row r="768" ht="15.75" customHeight="1">
      <c r="A768" s="64"/>
      <c r="B768" s="64"/>
      <c r="C768" s="64"/>
      <c r="I768" s="64"/>
      <c r="J768" s="64"/>
      <c r="Q768" s="64"/>
      <c r="R768" s="64"/>
      <c r="S768" s="64"/>
      <c r="T768" s="64"/>
      <c r="U768" s="64"/>
      <c r="W768" s="64"/>
      <c r="X768" s="64"/>
      <c r="Y768" s="64"/>
      <c r="AC768" s="64"/>
      <c r="AH768" s="64"/>
      <c r="AM768" s="64"/>
      <c r="AR768" s="64"/>
      <c r="AT768" s="64"/>
      <c r="AV768" s="64"/>
    </row>
    <row r="769" ht="15.75" customHeight="1">
      <c r="A769" s="64"/>
      <c r="B769" s="64"/>
      <c r="C769" s="64"/>
      <c r="I769" s="64"/>
      <c r="J769" s="64"/>
      <c r="Q769" s="64"/>
      <c r="R769" s="64"/>
      <c r="S769" s="64"/>
      <c r="T769" s="64"/>
      <c r="U769" s="64"/>
      <c r="W769" s="64"/>
      <c r="X769" s="64"/>
      <c r="Y769" s="64"/>
      <c r="AC769" s="64"/>
      <c r="AH769" s="64"/>
      <c r="AM769" s="64"/>
      <c r="AR769" s="64"/>
      <c r="AT769" s="64"/>
      <c r="AV769" s="64"/>
    </row>
    <row r="770" ht="15.75" customHeight="1">
      <c r="A770" s="64"/>
      <c r="B770" s="64"/>
      <c r="C770" s="64"/>
      <c r="I770" s="64"/>
      <c r="J770" s="64"/>
      <c r="Q770" s="64"/>
      <c r="R770" s="64"/>
      <c r="S770" s="64"/>
      <c r="T770" s="64"/>
      <c r="U770" s="64"/>
      <c r="W770" s="64"/>
      <c r="X770" s="64"/>
      <c r="Y770" s="64"/>
      <c r="AC770" s="64"/>
      <c r="AH770" s="64"/>
      <c r="AM770" s="64"/>
      <c r="AR770" s="64"/>
      <c r="AT770" s="64"/>
      <c r="AV770" s="64"/>
    </row>
    <row r="771" ht="15.75" customHeight="1">
      <c r="A771" s="64"/>
      <c r="B771" s="64"/>
      <c r="C771" s="64"/>
      <c r="I771" s="64"/>
      <c r="J771" s="64"/>
      <c r="Q771" s="64"/>
      <c r="R771" s="64"/>
      <c r="S771" s="64"/>
      <c r="T771" s="64"/>
      <c r="U771" s="64"/>
      <c r="W771" s="64"/>
      <c r="X771" s="64"/>
      <c r="Y771" s="64"/>
      <c r="AC771" s="64"/>
      <c r="AH771" s="64"/>
      <c r="AM771" s="64"/>
      <c r="AR771" s="64"/>
      <c r="AT771" s="64"/>
      <c r="AV771" s="64"/>
    </row>
    <row r="772" ht="15.75" customHeight="1">
      <c r="A772" s="64"/>
      <c r="B772" s="64"/>
      <c r="C772" s="64"/>
      <c r="I772" s="64"/>
      <c r="J772" s="64"/>
      <c r="Q772" s="64"/>
      <c r="R772" s="64"/>
      <c r="S772" s="64"/>
      <c r="T772" s="64"/>
      <c r="U772" s="64"/>
      <c r="W772" s="64"/>
      <c r="X772" s="64"/>
      <c r="Y772" s="64"/>
      <c r="AC772" s="64"/>
      <c r="AH772" s="64"/>
      <c r="AM772" s="64"/>
      <c r="AR772" s="64"/>
      <c r="AT772" s="64"/>
      <c r="AV772" s="64"/>
    </row>
    <row r="773" ht="15.75" customHeight="1">
      <c r="A773" s="64"/>
      <c r="B773" s="64"/>
      <c r="C773" s="64"/>
      <c r="I773" s="64"/>
      <c r="J773" s="64"/>
      <c r="Q773" s="64"/>
      <c r="R773" s="64"/>
      <c r="S773" s="64"/>
      <c r="T773" s="64"/>
      <c r="U773" s="64"/>
      <c r="W773" s="64"/>
      <c r="X773" s="64"/>
      <c r="Y773" s="64"/>
      <c r="AC773" s="64"/>
      <c r="AH773" s="64"/>
      <c r="AM773" s="64"/>
      <c r="AR773" s="64"/>
      <c r="AT773" s="64"/>
      <c r="AV773" s="64"/>
    </row>
    <row r="774" ht="15.75" customHeight="1">
      <c r="A774" s="64"/>
      <c r="B774" s="64"/>
      <c r="C774" s="64"/>
      <c r="I774" s="64"/>
      <c r="J774" s="64"/>
      <c r="Q774" s="64"/>
      <c r="R774" s="64"/>
      <c r="S774" s="64"/>
      <c r="T774" s="64"/>
      <c r="U774" s="64"/>
      <c r="W774" s="64"/>
      <c r="X774" s="64"/>
      <c r="Y774" s="64"/>
      <c r="AC774" s="64"/>
      <c r="AH774" s="64"/>
      <c r="AM774" s="64"/>
      <c r="AR774" s="64"/>
      <c r="AT774" s="64"/>
      <c r="AV774" s="64"/>
    </row>
    <row r="775" ht="15.75" customHeight="1">
      <c r="A775" s="64"/>
      <c r="B775" s="64"/>
      <c r="C775" s="64"/>
      <c r="I775" s="64"/>
      <c r="J775" s="64"/>
      <c r="Q775" s="64"/>
      <c r="R775" s="64"/>
      <c r="S775" s="64"/>
      <c r="T775" s="64"/>
      <c r="U775" s="64"/>
      <c r="W775" s="64"/>
      <c r="X775" s="64"/>
      <c r="Y775" s="64"/>
      <c r="AC775" s="64"/>
      <c r="AH775" s="64"/>
      <c r="AM775" s="64"/>
      <c r="AR775" s="64"/>
      <c r="AT775" s="64"/>
      <c r="AV775" s="64"/>
    </row>
    <row r="776" ht="15.75" customHeight="1">
      <c r="A776" s="64"/>
      <c r="B776" s="64"/>
      <c r="C776" s="64"/>
      <c r="I776" s="64"/>
      <c r="J776" s="64"/>
      <c r="Q776" s="64"/>
      <c r="R776" s="64"/>
      <c r="S776" s="64"/>
      <c r="T776" s="64"/>
      <c r="U776" s="64"/>
      <c r="W776" s="64"/>
      <c r="X776" s="64"/>
      <c r="Y776" s="64"/>
      <c r="AC776" s="64"/>
      <c r="AH776" s="64"/>
      <c r="AM776" s="64"/>
      <c r="AR776" s="64"/>
      <c r="AT776" s="64"/>
      <c r="AV776" s="64"/>
    </row>
    <row r="777" ht="15.75" customHeight="1">
      <c r="A777" s="64"/>
      <c r="B777" s="64"/>
      <c r="C777" s="64"/>
      <c r="I777" s="64"/>
      <c r="J777" s="64"/>
      <c r="Q777" s="64"/>
      <c r="R777" s="64"/>
      <c r="S777" s="64"/>
      <c r="T777" s="64"/>
      <c r="U777" s="64"/>
      <c r="W777" s="64"/>
      <c r="X777" s="64"/>
      <c r="Y777" s="64"/>
      <c r="AC777" s="64"/>
      <c r="AH777" s="64"/>
      <c r="AM777" s="64"/>
      <c r="AR777" s="64"/>
      <c r="AT777" s="64"/>
      <c r="AV777" s="64"/>
    </row>
    <row r="778" ht="15.75" customHeight="1">
      <c r="A778" s="64"/>
      <c r="B778" s="64"/>
      <c r="C778" s="64"/>
      <c r="I778" s="64"/>
      <c r="J778" s="64"/>
      <c r="Q778" s="64"/>
      <c r="R778" s="64"/>
      <c r="S778" s="64"/>
      <c r="T778" s="64"/>
      <c r="U778" s="64"/>
      <c r="W778" s="64"/>
      <c r="X778" s="64"/>
      <c r="Y778" s="64"/>
      <c r="AC778" s="64"/>
      <c r="AH778" s="64"/>
      <c r="AM778" s="64"/>
      <c r="AR778" s="64"/>
      <c r="AT778" s="64"/>
      <c r="AV778" s="64"/>
    </row>
    <row r="779" ht="15.75" customHeight="1">
      <c r="A779" s="64"/>
      <c r="B779" s="64"/>
      <c r="C779" s="64"/>
      <c r="I779" s="64"/>
      <c r="J779" s="64"/>
      <c r="Q779" s="64"/>
      <c r="R779" s="64"/>
      <c r="S779" s="64"/>
      <c r="T779" s="64"/>
      <c r="U779" s="64"/>
      <c r="W779" s="64"/>
      <c r="X779" s="64"/>
      <c r="Y779" s="64"/>
      <c r="AC779" s="64"/>
      <c r="AH779" s="64"/>
      <c r="AM779" s="64"/>
      <c r="AR779" s="64"/>
      <c r="AT779" s="64"/>
      <c r="AV779" s="64"/>
    </row>
    <row r="780" ht="15.75" customHeight="1">
      <c r="A780" s="64"/>
      <c r="B780" s="64"/>
      <c r="C780" s="64"/>
      <c r="I780" s="64"/>
      <c r="J780" s="64"/>
      <c r="Q780" s="64"/>
      <c r="R780" s="64"/>
      <c r="S780" s="64"/>
      <c r="T780" s="64"/>
      <c r="U780" s="64"/>
      <c r="W780" s="64"/>
      <c r="X780" s="64"/>
      <c r="Y780" s="64"/>
      <c r="AC780" s="64"/>
      <c r="AH780" s="64"/>
      <c r="AM780" s="64"/>
      <c r="AR780" s="64"/>
      <c r="AT780" s="64"/>
      <c r="AV780" s="64"/>
    </row>
    <row r="781" ht="15.75" customHeight="1">
      <c r="A781" s="64"/>
      <c r="B781" s="64"/>
      <c r="C781" s="64"/>
      <c r="I781" s="64"/>
      <c r="J781" s="64"/>
      <c r="Q781" s="64"/>
      <c r="R781" s="64"/>
      <c r="S781" s="64"/>
      <c r="T781" s="64"/>
      <c r="U781" s="64"/>
      <c r="W781" s="64"/>
      <c r="X781" s="64"/>
      <c r="Y781" s="64"/>
      <c r="AC781" s="64"/>
      <c r="AH781" s="64"/>
      <c r="AM781" s="64"/>
      <c r="AR781" s="64"/>
      <c r="AT781" s="64"/>
      <c r="AV781" s="64"/>
    </row>
    <row r="782" ht="15.75" customHeight="1">
      <c r="A782" s="64"/>
      <c r="B782" s="64"/>
      <c r="C782" s="64"/>
      <c r="I782" s="64"/>
      <c r="J782" s="64"/>
      <c r="Q782" s="64"/>
      <c r="R782" s="64"/>
      <c r="S782" s="64"/>
      <c r="T782" s="64"/>
      <c r="U782" s="64"/>
      <c r="W782" s="64"/>
      <c r="X782" s="64"/>
      <c r="Y782" s="64"/>
      <c r="AC782" s="64"/>
      <c r="AH782" s="64"/>
      <c r="AM782" s="64"/>
      <c r="AR782" s="64"/>
      <c r="AT782" s="64"/>
      <c r="AV782" s="64"/>
    </row>
    <row r="783" ht="15.75" customHeight="1">
      <c r="A783" s="64"/>
      <c r="B783" s="64"/>
      <c r="C783" s="64"/>
      <c r="I783" s="64"/>
      <c r="J783" s="64"/>
      <c r="Q783" s="64"/>
      <c r="R783" s="64"/>
      <c r="S783" s="64"/>
      <c r="T783" s="64"/>
      <c r="U783" s="64"/>
      <c r="W783" s="64"/>
      <c r="X783" s="64"/>
      <c r="Y783" s="64"/>
      <c r="AC783" s="64"/>
      <c r="AH783" s="64"/>
      <c r="AM783" s="64"/>
      <c r="AR783" s="64"/>
      <c r="AT783" s="64"/>
      <c r="AV783" s="64"/>
    </row>
    <row r="784" ht="15.75" customHeight="1">
      <c r="A784" s="64"/>
      <c r="B784" s="64"/>
      <c r="C784" s="64"/>
      <c r="I784" s="64"/>
      <c r="J784" s="64"/>
      <c r="Q784" s="64"/>
      <c r="R784" s="64"/>
      <c r="S784" s="64"/>
      <c r="T784" s="64"/>
      <c r="U784" s="64"/>
      <c r="W784" s="64"/>
      <c r="X784" s="64"/>
      <c r="Y784" s="64"/>
      <c r="AC784" s="64"/>
      <c r="AH784" s="64"/>
      <c r="AM784" s="64"/>
      <c r="AR784" s="64"/>
      <c r="AT784" s="64"/>
      <c r="AV784" s="64"/>
    </row>
    <row r="785" ht="15.75" customHeight="1">
      <c r="A785" s="64"/>
      <c r="B785" s="64"/>
      <c r="C785" s="64"/>
      <c r="I785" s="64"/>
      <c r="J785" s="64"/>
      <c r="Q785" s="64"/>
      <c r="R785" s="64"/>
      <c r="S785" s="64"/>
      <c r="T785" s="64"/>
      <c r="U785" s="64"/>
      <c r="W785" s="64"/>
      <c r="X785" s="64"/>
      <c r="Y785" s="64"/>
      <c r="AC785" s="64"/>
      <c r="AH785" s="64"/>
      <c r="AM785" s="64"/>
      <c r="AR785" s="64"/>
      <c r="AT785" s="64"/>
      <c r="AV785" s="64"/>
    </row>
    <row r="786" ht="15.75" customHeight="1">
      <c r="A786" s="64"/>
      <c r="B786" s="64"/>
      <c r="C786" s="64"/>
      <c r="I786" s="64"/>
      <c r="J786" s="64"/>
      <c r="Q786" s="64"/>
      <c r="R786" s="64"/>
      <c r="S786" s="64"/>
      <c r="T786" s="64"/>
      <c r="U786" s="64"/>
      <c r="W786" s="64"/>
      <c r="X786" s="64"/>
      <c r="Y786" s="64"/>
      <c r="AC786" s="64"/>
      <c r="AH786" s="64"/>
      <c r="AM786" s="64"/>
      <c r="AR786" s="64"/>
      <c r="AT786" s="64"/>
      <c r="AV786" s="64"/>
    </row>
    <row r="787" ht="15.75" customHeight="1">
      <c r="A787" s="64"/>
      <c r="B787" s="64"/>
      <c r="C787" s="64"/>
      <c r="I787" s="64"/>
      <c r="J787" s="64"/>
      <c r="Q787" s="64"/>
      <c r="R787" s="64"/>
      <c r="S787" s="64"/>
      <c r="T787" s="64"/>
      <c r="U787" s="64"/>
      <c r="W787" s="64"/>
      <c r="X787" s="64"/>
      <c r="Y787" s="64"/>
      <c r="AC787" s="64"/>
      <c r="AH787" s="64"/>
      <c r="AM787" s="64"/>
      <c r="AR787" s="64"/>
      <c r="AT787" s="64"/>
      <c r="AV787" s="64"/>
    </row>
    <row r="788" ht="15.75" customHeight="1">
      <c r="A788" s="64"/>
      <c r="B788" s="64"/>
      <c r="C788" s="64"/>
      <c r="I788" s="64"/>
      <c r="J788" s="64"/>
      <c r="Q788" s="64"/>
      <c r="R788" s="64"/>
      <c r="S788" s="64"/>
      <c r="T788" s="64"/>
      <c r="U788" s="64"/>
      <c r="W788" s="64"/>
      <c r="X788" s="64"/>
      <c r="Y788" s="64"/>
      <c r="AC788" s="64"/>
      <c r="AH788" s="64"/>
      <c r="AM788" s="64"/>
      <c r="AR788" s="64"/>
      <c r="AT788" s="64"/>
      <c r="AV788" s="64"/>
    </row>
    <row r="789" ht="15.75" customHeight="1">
      <c r="A789" s="64"/>
      <c r="B789" s="64"/>
      <c r="C789" s="64"/>
      <c r="I789" s="64"/>
      <c r="J789" s="64"/>
      <c r="Q789" s="64"/>
      <c r="R789" s="64"/>
      <c r="S789" s="64"/>
      <c r="T789" s="64"/>
      <c r="U789" s="64"/>
      <c r="W789" s="64"/>
      <c r="X789" s="64"/>
      <c r="Y789" s="64"/>
      <c r="AC789" s="64"/>
      <c r="AH789" s="64"/>
      <c r="AM789" s="64"/>
      <c r="AR789" s="64"/>
      <c r="AT789" s="64"/>
      <c r="AV789" s="64"/>
    </row>
    <row r="790" ht="15.75" customHeight="1">
      <c r="A790" s="64"/>
      <c r="B790" s="64"/>
      <c r="C790" s="64"/>
      <c r="I790" s="64"/>
      <c r="J790" s="64"/>
      <c r="Q790" s="64"/>
      <c r="R790" s="64"/>
      <c r="S790" s="64"/>
      <c r="T790" s="64"/>
      <c r="U790" s="64"/>
      <c r="W790" s="64"/>
      <c r="X790" s="64"/>
      <c r="Y790" s="64"/>
      <c r="AC790" s="64"/>
      <c r="AH790" s="64"/>
      <c r="AM790" s="64"/>
      <c r="AR790" s="64"/>
      <c r="AT790" s="64"/>
      <c r="AV790" s="64"/>
    </row>
    <row r="791" ht="15.75" customHeight="1">
      <c r="A791" s="64"/>
      <c r="B791" s="64"/>
      <c r="C791" s="64"/>
      <c r="I791" s="64"/>
      <c r="J791" s="64"/>
      <c r="Q791" s="64"/>
      <c r="R791" s="64"/>
      <c r="S791" s="64"/>
      <c r="T791" s="64"/>
      <c r="U791" s="64"/>
      <c r="W791" s="64"/>
      <c r="X791" s="64"/>
      <c r="Y791" s="64"/>
      <c r="AC791" s="64"/>
      <c r="AH791" s="64"/>
      <c r="AM791" s="64"/>
      <c r="AR791" s="64"/>
      <c r="AT791" s="64"/>
      <c r="AV791" s="64"/>
    </row>
    <row r="792" ht="15.75" customHeight="1">
      <c r="A792" s="64"/>
      <c r="B792" s="64"/>
      <c r="C792" s="64"/>
      <c r="I792" s="64"/>
      <c r="J792" s="64"/>
      <c r="Q792" s="64"/>
      <c r="R792" s="64"/>
      <c r="S792" s="64"/>
      <c r="T792" s="64"/>
      <c r="U792" s="64"/>
      <c r="W792" s="64"/>
      <c r="X792" s="64"/>
      <c r="Y792" s="64"/>
      <c r="AC792" s="64"/>
      <c r="AH792" s="64"/>
      <c r="AM792" s="64"/>
      <c r="AR792" s="64"/>
      <c r="AT792" s="64"/>
      <c r="AV792" s="64"/>
    </row>
    <row r="793" ht="15.75" customHeight="1">
      <c r="A793" s="64"/>
      <c r="B793" s="64"/>
      <c r="C793" s="64"/>
      <c r="I793" s="64"/>
      <c r="J793" s="64"/>
      <c r="Q793" s="64"/>
      <c r="R793" s="64"/>
      <c r="S793" s="64"/>
      <c r="T793" s="64"/>
      <c r="U793" s="64"/>
      <c r="W793" s="64"/>
      <c r="X793" s="64"/>
      <c r="Y793" s="64"/>
      <c r="AC793" s="64"/>
      <c r="AH793" s="64"/>
      <c r="AM793" s="64"/>
      <c r="AR793" s="64"/>
      <c r="AT793" s="64"/>
      <c r="AV793" s="64"/>
    </row>
    <row r="794" ht="15.75" customHeight="1">
      <c r="A794" s="64"/>
      <c r="B794" s="64"/>
      <c r="C794" s="64"/>
      <c r="I794" s="64"/>
      <c r="J794" s="64"/>
      <c r="Q794" s="64"/>
      <c r="R794" s="64"/>
      <c r="S794" s="64"/>
      <c r="T794" s="64"/>
      <c r="U794" s="64"/>
      <c r="W794" s="64"/>
      <c r="X794" s="64"/>
      <c r="Y794" s="64"/>
      <c r="AC794" s="64"/>
      <c r="AH794" s="64"/>
      <c r="AM794" s="64"/>
      <c r="AR794" s="64"/>
      <c r="AT794" s="64"/>
      <c r="AV794" s="64"/>
    </row>
    <row r="795" ht="15.75" customHeight="1">
      <c r="A795" s="64"/>
      <c r="B795" s="64"/>
      <c r="C795" s="64"/>
      <c r="I795" s="64"/>
      <c r="J795" s="64"/>
      <c r="Q795" s="64"/>
      <c r="R795" s="64"/>
      <c r="S795" s="64"/>
      <c r="T795" s="64"/>
      <c r="U795" s="64"/>
      <c r="W795" s="64"/>
      <c r="X795" s="64"/>
      <c r="Y795" s="64"/>
      <c r="AC795" s="64"/>
      <c r="AH795" s="64"/>
      <c r="AM795" s="64"/>
      <c r="AR795" s="64"/>
      <c r="AT795" s="64"/>
      <c r="AV795" s="64"/>
    </row>
    <row r="796" ht="15.75" customHeight="1">
      <c r="A796" s="64"/>
      <c r="B796" s="64"/>
      <c r="C796" s="64"/>
      <c r="I796" s="64"/>
      <c r="J796" s="64"/>
      <c r="Q796" s="64"/>
      <c r="R796" s="64"/>
      <c r="S796" s="64"/>
      <c r="T796" s="64"/>
      <c r="U796" s="64"/>
      <c r="W796" s="64"/>
      <c r="X796" s="64"/>
      <c r="Y796" s="64"/>
      <c r="AC796" s="64"/>
      <c r="AH796" s="64"/>
      <c r="AM796" s="64"/>
      <c r="AR796" s="64"/>
      <c r="AT796" s="64"/>
      <c r="AV796" s="64"/>
    </row>
    <row r="797" ht="15.75" customHeight="1">
      <c r="A797" s="64"/>
      <c r="B797" s="64"/>
      <c r="C797" s="64"/>
      <c r="I797" s="64"/>
      <c r="J797" s="64"/>
      <c r="Q797" s="64"/>
      <c r="R797" s="64"/>
      <c r="S797" s="64"/>
      <c r="T797" s="64"/>
      <c r="U797" s="64"/>
      <c r="W797" s="64"/>
      <c r="X797" s="64"/>
      <c r="Y797" s="64"/>
      <c r="AC797" s="64"/>
      <c r="AH797" s="64"/>
      <c r="AM797" s="64"/>
      <c r="AR797" s="64"/>
      <c r="AT797" s="64"/>
      <c r="AV797" s="64"/>
    </row>
    <row r="798" ht="15.75" customHeight="1">
      <c r="A798" s="64"/>
      <c r="B798" s="64"/>
      <c r="C798" s="64"/>
      <c r="I798" s="64"/>
      <c r="J798" s="64"/>
      <c r="Q798" s="64"/>
      <c r="R798" s="64"/>
      <c r="S798" s="64"/>
      <c r="T798" s="64"/>
      <c r="U798" s="64"/>
      <c r="W798" s="64"/>
      <c r="X798" s="64"/>
      <c r="Y798" s="64"/>
      <c r="AC798" s="64"/>
      <c r="AH798" s="64"/>
      <c r="AM798" s="64"/>
      <c r="AR798" s="64"/>
      <c r="AT798" s="64"/>
      <c r="AV798" s="64"/>
    </row>
    <row r="799" ht="15.75" customHeight="1">
      <c r="A799" s="64"/>
      <c r="B799" s="64"/>
      <c r="C799" s="64"/>
      <c r="I799" s="64"/>
      <c r="J799" s="64"/>
      <c r="Q799" s="64"/>
      <c r="R799" s="64"/>
      <c r="S799" s="64"/>
      <c r="T799" s="64"/>
      <c r="U799" s="64"/>
      <c r="W799" s="64"/>
      <c r="X799" s="64"/>
      <c r="Y799" s="64"/>
      <c r="AC799" s="64"/>
      <c r="AH799" s="64"/>
      <c r="AM799" s="64"/>
      <c r="AR799" s="64"/>
      <c r="AT799" s="64"/>
      <c r="AV799" s="64"/>
    </row>
    <row r="800" ht="15.75" customHeight="1">
      <c r="A800" s="64"/>
      <c r="B800" s="64"/>
      <c r="C800" s="64"/>
      <c r="I800" s="64"/>
      <c r="J800" s="64"/>
      <c r="Q800" s="64"/>
      <c r="R800" s="64"/>
      <c r="S800" s="64"/>
      <c r="T800" s="64"/>
      <c r="U800" s="64"/>
      <c r="W800" s="64"/>
      <c r="X800" s="64"/>
      <c r="Y800" s="64"/>
      <c r="AC800" s="64"/>
      <c r="AH800" s="64"/>
      <c r="AM800" s="64"/>
      <c r="AR800" s="64"/>
      <c r="AT800" s="64"/>
      <c r="AV800" s="64"/>
    </row>
    <row r="801" ht="15.75" customHeight="1">
      <c r="A801" s="64"/>
      <c r="B801" s="64"/>
      <c r="C801" s="64"/>
      <c r="I801" s="64"/>
      <c r="J801" s="64"/>
      <c r="Q801" s="64"/>
      <c r="R801" s="64"/>
      <c r="S801" s="64"/>
      <c r="T801" s="64"/>
      <c r="U801" s="64"/>
      <c r="W801" s="64"/>
      <c r="X801" s="64"/>
      <c r="Y801" s="64"/>
      <c r="AC801" s="64"/>
      <c r="AH801" s="64"/>
      <c r="AM801" s="64"/>
      <c r="AR801" s="64"/>
      <c r="AT801" s="64"/>
      <c r="AV801" s="64"/>
    </row>
    <row r="802" ht="15.75" customHeight="1">
      <c r="A802" s="64"/>
      <c r="B802" s="64"/>
      <c r="C802" s="64"/>
      <c r="I802" s="64"/>
      <c r="J802" s="64"/>
      <c r="Q802" s="64"/>
      <c r="R802" s="64"/>
      <c r="S802" s="64"/>
      <c r="T802" s="64"/>
      <c r="U802" s="64"/>
      <c r="W802" s="64"/>
      <c r="X802" s="64"/>
      <c r="Y802" s="64"/>
      <c r="AC802" s="64"/>
      <c r="AH802" s="64"/>
      <c r="AM802" s="64"/>
      <c r="AR802" s="64"/>
      <c r="AT802" s="64"/>
      <c r="AV802" s="64"/>
    </row>
    <row r="803" ht="15.75" customHeight="1">
      <c r="A803" s="64"/>
      <c r="B803" s="64"/>
      <c r="C803" s="64"/>
      <c r="I803" s="64"/>
      <c r="J803" s="64"/>
      <c r="Q803" s="64"/>
      <c r="R803" s="64"/>
      <c r="S803" s="64"/>
      <c r="T803" s="64"/>
      <c r="U803" s="64"/>
      <c r="W803" s="64"/>
      <c r="X803" s="64"/>
      <c r="Y803" s="64"/>
      <c r="AC803" s="64"/>
      <c r="AH803" s="64"/>
      <c r="AM803" s="64"/>
      <c r="AR803" s="64"/>
      <c r="AT803" s="64"/>
      <c r="AV803" s="64"/>
    </row>
    <row r="804" ht="15.75" customHeight="1">
      <c r="A804" s="64"/>
      <c r="B804" s="64"/>
      <c r="C804" s="64"/>
      <c r="I804" s="64"/>
      <c r="J804" s="64"/>
      <c r="Q804" s="64"/>
      <c r="R804" s="64"/>
      <c r="S804" s="64"/>
      <c r="T804" s="64"/>
      <c r="U804" s="64"/>
      <c r="W804" s="64"/>
      <c r="X804" s="64"/>
      <c r="Y804" s="64"/>
      <c r="AC804" s="64"/>
      <c r="AH804" s="64"/>
      <c r="AM804" s="64"/>
      <c r="AR804" s="64"/>
      <c r="AT804" s="64"/>
      <c r="AV804" s="64"/>
    </row>
    <row r="805" ht="15.75" customHeight="1">
      <c r="A805" s="64"/>
      <c r="B805" s="64"/>
      <c r="C805" s="64"/>
      <c r="I805" s="64"/>
      <c r="J805" s="64"/>
      <c r="Q805" s="64"/>
      <c r="R805" s="64"/>
      <c r="S805" s="64"/>
      <c r="T805" s="64"/>
      <c r="U805" s="64"/>
      <c r="W805" s="64"/>
      <c r="X805" s="64"/>
      <c r="Y805" s="64"/>
      <c r="AC805" s="64"/>
      <c r="AH805" s="64"/>
      <c r="AM805" s="64"/>
      <c r="AR805" s="64"/>
      <c r="AT805" s="64"/>
      <c r="AV805" s="64"/>
    </row>
    <row r="806" ht="15.75" customHeight="1">
      <c r="A806" s="64"/>
      <c r="B806" s="64"/>
      <c r="C806" s="64"/>
      <c r="I806" s="64"/>
      <c r="J806" s="64"/>
      <c r="Q806" s="64"/>
      <c r="R806" s="64"/>
      <c r="S806" s="64"/>
      <c r="T806" s="64"/>
      <c r="U806" s="64"/>
      <c r="W806" s="64"/>
      <c r="X806" s="64"/>
      <c r="Y806" s="64"/>
      <c r="AC806" s="64"/>
      <c r="AH806" s="64"/>
      <c r="AM806" s="64"/>
      <c r="AR806" s="64"/>
      <c r="AT806" s="64"/>
      <c r="AV806" s="64"/>
    </row>
    <row r="807" ht="15.75" customHeight="1">
      <c r="A807" s="64"/>
      <c r="B807" s="64"/>
      <c r="C807" s="64"/>
      <c r="I807" s="64"/>
      <c r="J807" s="64"/>
      <c r="Q807" s="64"/>
      <c r="R807" s="64"/>
      <c r="S807" s="64"/>
      <c r="T807" s="64"/>
      <c r="U807" s="64"/>
      <c r="W807" s="64"/>
      <c r="X807" s="64"/>
      <c r="Y807" s="64"/>
      <c r="AC807" s="64"/>
      <c r="AH807" s="64"/>
      <c r="AM807" s="64"/>
      <c r="AR807" s="64"/>
      <c r="AT807" s="64"/>
      <c r="AV807" s="64"/>
    </row>
    <row r="808" ht="15.75" customHeight="1">
      <c r="A808" s="64"/>
      <c r="B808" s="64"/>
      <c r="C808" s="64"/>
      <c r="I808" s="64"/>
      <c r="J808" s="64"/>
      <c r="Q808" s="64"/>
      <c r="R808" s="64"/>
      <c r="S808" s="64"/>
      <c r="T808" s="64"/>
      <c r="U808" s="64"/>
      <c r="W808" s="64"/>
      <c r="X808" s="64"/>
      <c r="Y808" s="64"/>
      <c r="AC808" s="64"/>
      <c r="AH808" s="64"/>
      <c r="AM808" s="64"/>
      <c r="AR808" s="64"/>
      <c r="AT808" s="64"/>
      <c r="AV808" s="64"/>
    </row>
    <row r="809" ht="15.75" customHeight="1">
      <c r="A809" s="64"/>
      <c r="B809" s="64"/>
      <c r="C809" s="64"/>
      <c r="I809" s="64"/>
      <c r="J809" s="64"/>
      <c r="Q809" s="64"/>
      <c r="R809" s="64"/>
      <c r="S809" s="64"/>
      <c r="T809" s="64"/>
      <c r="U809" s="64"/>
      <c r="W809" s="64"/>
      <c r="X809" s="64"/>
      <c r="Y809" s="64"/>
      <c r="AC809" s="64"/>
      <c r="AH809" s="64"/>
      <c r="AM809" s="64"/>
      <c r="AR809" s="64"/>
      <c r="AT809" s="64"/>
      <c r="AV809" s="64"/>
    </row>
    <row r="810" ht="15.75" customHeight="1">
      <c r="A810" s="64"/>
      <c r="B810" s="64"/>
      <c r="C810" s="64"/>
      <c r="I810" s="64"/>
      <c r="J810" s="64"/>
      <c r="Q810" s="64"/>
      <c r="R810" s="64"/>
      <c r="S810" s="64"/>
      <c r="T810" s="64"/>
      <c r="U810" s="64"/>
      <c r="W810" s="64"/>
      <c r="X810" s="64"/>
      <c r="Y810" s="64"/>
      <c r="AC810" s="64"/>
      <c r="AH810" s="64"/>
      <c r="AM810" s="64"/>
      <c r="AR810" s="64"/>
      <c r="AT810" s="64"/>
      <c r="AV810" s="64"/>
    </row>
    <row r="811" ht="15.75" customHeight="1">
      <c r="A811" s="64"/>
      <c r="B811" s="64"/>
      <c r="C811" s="64"/>
      <c r="I811" s="64"/>
      <c r="J811" s="64"/>
      <c r="Q811" s="64"/>
      <c r="R811" s="64"/>
      <c r="S811" s="64"/>
      <c r="T811" s="64"/>
      <c r="U811" s="64"/>
      <c r="W811" s="64"/>
      <c r="X811" s="64"/>
      <c r="Y811" s="64"/>
      <c r="AC811" s="64"/>
      <c r="AH811" s="64"/>
      <c r="AM811" s="64"/>
      <c r="AR811" s="64"/>
      <c r="AT811" s="64"/>
      <c r="AV811" s="64"/>
    </row>
    <row r="812" ht="15.75" customHeight="1">
      <c r="A812" s="64"/>
      <c r="B812" s="64"/>
      <c r="C812" s="64"/>
      <c r="I812" s="64"/>
      <c r="J812" s="64"/>
      <c r="Q812" s="64"/>
      <c r="R812" s="64"/>
      <c r="S812" s="64"/>
      <c r="T812" s="64"/>
      <c r="U812" s="64"/>
      <c r="W812" s="64"/>
      <c r="X812" s="64"/>
      <c r="Y812" s="64"/>
      <c r="AC812" s="64"/>
      <c r="AH812" s="64"/>
      <c r="AM812" s="64"/>
      <c r="AR812" s="64"/>
      <c r="AT812" s="64"/>
      <c r="AV812" s="64"/>
    </row>
    <row r="813" ht="15.75" customHeight="1">
      <c r="A813" s="64"/>
      <c r="B813" s="64"/>
      <c r="C813" s="64"/>
      <c r="I813" s="64"/>
      <c r="J813" s="64"/>
      <c r="Q813" s="64"/>
      <c r="R813" s="64"/>
      <c r="S813" s="64"/>
      <c r="T813" s="64"/>
      <c r="U813" s="64"/>
      <c r="W813" s="64"/>
      <c r="X813" s="64"/>
      <c r="Y813" s="64"/>
      <c r="AC813" s="64"/>
      <c r="AH813" s="64"/>
      <c r="AM813" s="64"/>
      <c r="AR813" s="64"/>
      <c r="AT813" s="64"/>
      <c r="AV813" s="64"/>
    </row>
    <row r="814" ht="15.75" customHeight="1">
      <c r="A814" s="64"/>
      <c r="B814" s="64"/>
      <c r="C814" s="64"/>
      <c r="I814" s="64"/>
      <c r="J814" s="64"/>
      <c r="Q814" s="64"/>
      <c r="R814" s="64"/>
      <c r="S814" s="64"/>
      <c r="T814" s="64"/>
      <c r="U814" s="64"/>
      <c r="W814" s="64"/>
      <c r="X814" s="64"/>
      <c r="Y814" s="64"/>
      <c r="AC814" s="64"/>
      <c r="AH814" s="64"/>
      <c r="AM814" s="64"/>
      <c r="AR814" s="64"/>
      <c r="AT814" s="64"/>
      <c r="AV814" s="64"/>
    </row>
    <row r="815" ht="15.75" customHeight="1">
      <c r="A815" s="64"/>
      <c r="B815" s="64"/>
      <c r="C815" s="64"/>
      <c r="I815" s="64"/>
      <c r="J815" s="64"/>
      <c r="Q815" s="64"/>
      <c r="R815" s="64"/>
      <c r="S815" s="64"/>
      <c r="T815" s="64"/>
      <c r="U815" s="64"/>
      <c r="W815" s="64"/>
      <c r="X815" s="64"/>
      <c r="Y815" s="64"/>
      <c r="AC815" s="64"/>
      <c r="AH815" s="64"/>
      <c r="AM815" s="64"/>
      <c r="AR815" s="64"/>
      <c r="AT815" s="64"/>
      <c r="AV815" s="64"/>
    </row>
    <row r="816" ht="15.75" customHeight="1">
      <c r="A816" s="64"/>
      <c r="B816" s="64"/>
      <c r="C816" s="64"/>
      <c r="I816" s="64"/>
      <c r="J816" s="64"/>
      <c r="Q816" s="64"/>
      <c r="R816" s="64"/>
      <c r="S816" s="64"/>
      <c r="T816" s="64"/>
      <c r="U816" s="64"/>
      <c r="W816" s="64"/>
      <c r="X816" s="64"/>
      <c r="Y816" s="64"/>
      <c r="AC816" s="64"/>
      <c r="AH816" s="64"/>
      <c r="AM816" s="64"/>
      <c r="AR816" s="64"/>
      <c r="AT816" s="64"/>
      <c r="AV816" s="64"/>
    </row>
    <row r="817" ht="15.75" customHeight="1">
      <c r="A817" s="64"/>
      <c r="B817" s="64"/>
      <c r="C817" s="64"/>
      <c r="I817" s="64"/>
      <c r="J817" s="64"/>
      <c r="Q817" s="64"/>
      <c r="R817" s="64"/>
      <c r="S817" s="64"/>
      <c r="T817" s="64"/>
      <c r="U817" s="64"/>
      <c r="W817" s="64"/>
      <c r="X817" s="64"/>
      <c r="Y817" s="64"/>
      <c r="AC817" s="64"/>
      <c r="AH817" s="64"/>
      <c r="AM817" s="64"/>
      <c r="AR817" s="64"/>
      <c r="AT817" s="64"/>
      <c r="AV817" s="64"/>
    </row>
    <row r="818" ht="15.75" customHeight="1">
      <c r="A818" s="64"/>
      <c r="B818" s="64"/>
      <c r="C818" s="64"/>
      <c r="I818" s="64"/>
      <c r="J818" s="64"/>
      <c r="Q818" s="64"/>
      <c r="R818" s="64"/>
      <c r="S818" s="64"/>
      <c r="T818" s="64"/>
      <c r="U818" s="64"/>
      <c r="W818" s="64"/>
      <c r="X818" s="64"/>
      <c r="Y818" s="64"/>
      <c r="AC818" s="64"/>
      <c r="AH818" s="64"/>
      <c r="AM818" s="64"/>
      <c r="AR818" s="64"/>
      <c r="AT818" s="64"/>
      <c r="AV818" s="64"/>
    </row>
    <row r="819" ht="15.75" customHeight="1">
      <c r="A819" s="64"/>
      <c r="B819" s="64"/>
      <c r="C819" s="64"/>
      <c r="I819" s="64"/>
      <c r="J819" s="64"/>
      <c r="Q819" s="64"/>
      <c r="R819" s="64"/>
      <c r="S819" s="64"/>
      <c r="T819" s="64"/>
      <c r="U819" s="64"/>
      <c r="W819" s="64"/>
      <c r="X819" s="64"/>
      <c r="Y819" s="64"/>
      <c r="AC819" s="64"/>
      <c r="AH819" s="64"/>
      <c r="AM819" s="64"/>
      <c r="AR819" s="64"/>
      <c r="AT819" s="64"/>
      <c r="AV819" s="64"/>
    </row>
    <row r="820" ht="15.75" customHeight="1">
      <c r="A820" s="64"/>
      <c r="B820" s="64"/>
      <c r="C820" s="64"/>
      <c r="I820" s="64"/>
      <c r="J820" s="64"/>
      <c r="Q820" s="64"/>
      <c r="R820" s="64"/>
      <c r="S820" s="64"/>
      <c r="T820" s="64"/>
      <c r="U820" s="64"/>
      <c r="W820" s="64"/>
      <c r="X820" s="64"/>
      <c r="Y820" s="64"/>
      <c r="AC820" s="64"/>
      <c r="AH820" s="64"/>
      <c r="AM820" s="64"/>
      <c r="AR820" s="64"/>
      <c r="AT820" s="64"/>
      <c r="AV820" s="64"/>
    </row>
    <row r="821" ht="15.75" customHeight="1">
      <c r="A821" s="64"/>
      <c r="B821" s="64"/>
      <c r="C821" s="64"/>
      <c r="I821" s="64"/>
      <c r="J821" s="64"/>
      <c r="Q821" s="64"/>
      <c r="R821" s="64"/>
      <c r="S821" s="64"/>
      <c r="T821" s="64"/>
      <c r="U821" s="64"/>
      <c r="W821" s="64"/>
      <c r="X821" s="64"/>
      <c r="Y821" s="64"/>
      <c r="AC821" s="64"/>
      <c r="AH821" s="64"/>
      <c r="AM821" s="64"/>
      <c r="AR821" s="64"/>
      <c r="AT821" s="64"/>
      <c r="AV821" s="64"/>
    </row>
    <row r="822" ht="15.75" customHeight="1">
      <c r="A822" s="64"/>
      <c r="B822" s="64"/>
      <c r="C822" s="64"/>
      <c r="I822" s="64"/>
      <c r="J822" s="64"/>
      <c r="Q822" s="64"/>
      <c r="R822" s="64"/>
      <c r="S822" s="64"/>
      <c r="T822" s="64"/>
      <c r="U822" s="64"/>
      <c r="W822" s="64"/>
      <c r="X822" s="64"/>
      <c r="Y822" s="64"/>
      <c r="AC822" s="64"/>
      <c r="AH822" s="64"/>
      <c r="AM822" s="64"/>
      <c r="AR822" s="64"/>
      <c r="AT822" s="64"/>
      <c r="AV822" s="64"/>
    </row>
    <row r="823" ht="15.75" customHeight="1">
      <c r="A823" s="64"/>
      <c r="B823" s="64"/>
      <c r="C823" s="64"/>
      <c r="I823" s="64"/>
      <c r="J823" s="64"/>
      <c r="Q823" s="64"/>
      <c r="R823" s="64"/>
      <c r="S823" s="64"/>
      <c r="T823" s="64"/>
      <c r="U823" s="64"/>
      <c r="W823" s="64"/>
      <c r="X823" s="64"/>
      <c r="Y823" s="64"/>
      <c r="AC823" s="64"/>
      <c r="AH823" s="64"/>
      <c r="AM823" s="64"/>
      <c r="AR823" s="64"/>
      <c r="AT823" s="64"/>
      <c r="AV823" s="64"/>
    </row>
    <row r="824" ht="15.75" customHeight="1">
      <c r="A824" s="64"/>
      <c r="B824" s="64"/>
      <c r="C824" s="64"/>
      <c r="I824" s="64"/>
      <c r="J824" s="64"/>
      <c r="Q824" s="64"/>
      <c r="R824" s="64"/>
      <c r="S824" s="64"/>
      <c r="T824" s="64"/>
      <c r="U824" s="64"/>
      <c r="W824" s="64"/>
      <c r="X824" s="64"/>
      <c r="Y824" s="64"/>
      <c r="AC824" s="64"/>
      <c r="AH824" s="64"/>
      <c r="AM824" s="64"/>
      <c r="AR824" s="64"/>
      <c r="AT824" s="64"/>
      <c r="AV824" s="64"/>
    </row>
    <row r="825" ht="15.75" customHeight="1">
      <c r="A825" s="64"/>
      <c r="B825" s="64"/>
      <c r="C825" s="64"/>
      <c r="I825" s="64"/>
      <c r="J825" s="64"/>
      <c r="Q825" s="64"/>
      <c r="R825" s="64"/>
      <c r="S825" s="64"/>
      <c r="T825" s="64"/>
      <c r="U825" s="64"/>
      <c r="W825" s="64"/>
      <c r="X825" s="64"/>
      <c r="Y825" s="64"/>
      <c r="AC825" s="64"/>
      <c r="AH825" s="64"/>
      <c r="AM825" s="64"/>
      <c r="AR825" s="64"/>
      <c r="AT825" s="64"/>
      <c r="AV825" s="64"/>
    </row>
    <row r="826" ht="15.75" customHeight="1">
      <c r="A826" s="64"/>
      <c r="B826" s="64"/>
      <c r="C826" s="64"/>
      <c r="I826" s="64"/>
      <c r="J826" s="64"/>
      <c r="Q826" s="64"/>
      <c r="R826" s="64"/>
      <c r="S826" s="64"/>
      <c r="T826" s="64"/>
      <c r="U826" s="64"/>
      <c r="W826" s="64"/>
      <c r="X826" s="64"/>
      <c r="Y826" s="64"/>
      <c r="AC826" s="64"/>
      <c r="AH826" s="64"/>
      <c r="AM826" s="64"/>
      <c r="AR826" s="64"/>
      <c r="AT826" s="64"/>
      <c r="AV826" s="64"/>
    </row>
    <row r="827" ht="15.75" customHeight="1">
      <c r="A827" s="64"/>
      <c r="B827" s="64"/>
      <c r="C827" s="64"/>
      <c r="I827" s="64"/>
      <c r="J827" s="64"/>
      <c r="Q827" s="64"/>
      <c r="R827" s="64"/>
      <c r="S827" s="64"/>
      <c r="T827" s="64"/>
      <c r="U827" s="64"/>
      <c r="W827" s="64"/>
      <c r="X827" s="64"/>
      <c r="Y827" s="64"/>
      <c r="AC827" s="64"/>
      <c r="AH827" s="64"/>
      <c r="AM827" s="64"/>
      <c r="AR827" s="64"/>
      <c r="AT827" s="64"/>
      <c r="AV827" s="64"/>
    </row>
    <row r="828" ht="15.75" customHeight="1">
      <c r="A828" s="64"/>
      <c r="B828" s="64"/>
      <c r="C828" s="64"/>
      <c r="I828" s="64"/>
      <c r="J828" s="64"/>
      <c r="Q828" s="64"/>
      <c r="R828" s="64"/>
      <c r="S828" s="64"/>
      <c r="T828" s="64"/>
      <c r="U828" s="64"/>
      <c r="W828" s="64"/>
      <c r="X828" s="64"/>
      <c r="Y828" s="64"/>
      <c r="AC828" s="64"/>
      <c r="AH828" s="64"/>
      <c r="AM828" s="64"/>
      <c r="AR828" s="64"/>
      <c r="AT828" s="64"/>
      <c r="AV828" s="64"/>
    </row>
    <row r="829" ht="15.75" customHeight="1">
      <c r="A829" s="64"/>
      <c r="B829" s="64"/>
      <c r="C829" s="64"/>
      <c r="I829" s="64"/>
      <c r="J829" s="64"/>
      <c r="Q829" s="64"/>
      <c r="R829" s="64"/>
      <c r="S829" s="64"/>
      <c r="T829" s="64"/>
      <c r="U829" s="64"/>
      <c r="W829" s="64"/>
      <c r="X829" s="64"/>
      <c r="Y829" s="64"/>
      <c r="AC829" s="64"/>
      <c r="AH829" s="64"/>
      <c r="AM829" s="64"/>
      <c r="AR829" s="64"/>
      <c r="AT829" s="64"/>
      <c r="AV829" s="64"/>
    </row>
    <row r="830" ht="15.75" customHeight="1">
      <c r="A830" s="64"/>
      <c r="B830" s="64"/>
      <c r="C830" s="64"/>
      <c r="I830" s="64"/>
      <c r="J830" s="64"/>
      <c r="Q830" s="64"/>
      <c r="R830" s="64"/>
      <c r="S830" s="64"/>
      <c r="T830" s="64"/>
      <c r="U830" s="64"/>
      <c r="W830" s="64"/>
      <c r="X830" s="64"/>
      <c r="Y830" s="64"/>
      <c r="AC830" s="64"/>
      <c r="AH830" s="64"/>
      <c r="AM830" s="64"/>
      <c r="AR830" s="64"/>
      <c r="AT830" s="64"/>
      <c r="AV830" s="64"/>
    </row>
    <row r="831" ht="15.75" customHeight="1">
      <c r="A831" s="64"/>
      <c r="B831" s="64"/>
      <c r="C831" s="64"/>
      <c r="I831" s="64"/>
      <c r="J831" s="64"/>
      <c r="Q831" s="64"/>
      <c r="R831" s="64"/>
      <c r="S831" s="64"/>
      <c r="T831" s="64"/>
      <c r="U831" s="64"/>
      <c r="W831" s="64"/>
      <c r="X831" s="64"/>
      <c r="Y831" s="64"/>
      <c r="AC831" s="64"/>
      <c r="AH831" s="64"/>
      <c r="AM831" s="64"/>
      <c r="AR831" s="64"/>
      <c r="AT831" s="64"/>
      <c r="AV831" s="64"/>
    </row>
    <row r="832" ht="15.75" customHeight="1">
      <c r="A832" s="64"/>
      <c r="B832" s="64"/>
      <c r="C832" s="64"/>
      <c r="I832" s="64"/>
      <c r="J832" s="64"/>
      <c r="Q832" s="64"/>
      <c r="R832" s="64"/>
      <c r="S832" s="64"/>
      <c r="T832" s="64"/>
      <c r="U832" s="64"/>
      <c r="W832" s="64"/>
      <c r="X832" s="64"/>
      <c r="Y832" s="64"/>
      <c r="AC832" s="64"/>
      <c r="AH832" s="64"/>
      <c r="AM832" s="64"/>
      <c r="AR832" s="64"/>
      <c r="AT832" s="64"/>
      <c r="AV832" s="64"/>
    </row>
    <row r="833" ht="15.75" customHeight="1">
      <c r="A833" s="64"/>
      <c r="B833" s="64"/>
      <c r="C833" s="64"/>
      <c r="I833" s="64"/>
      <c r="J833" s="64"/>
      <c r="Q833" s="64"/>
      <c r="R833" s="64"/>
      <c r="S833" s="64"/>
      <c r="T833" s="64"/>
      <c r="U833" s="64"/>
      <c r="W833" s="64"/>
      <c r="X833" s="64"/>
      <c r="Y833" s="64"/>
      <c r="AC833" s="64"/>
      <c r="AH833" s="64"/>
      <c r="AM833" s="64"/>
      <c r="AR833" s="64"/>
      <c r="AT833" s="64"/>
      <c r="AV833" s="64"/>
    </row>
    <row r="834" ht="15.75" customHeight="1">
      <c r="A834" s="64"/>
      <c r="B834" s="64"/>
      <c r="C834" s="64"/>
      <c r="I834" s="64"/>
      <c r="J834" s="64"/>
      <c r="Q834" s="64"/>
      <c r="R834" s="64"/>
      <c r="S834" s="64"/>
      <c r="T834" s="64"/>
      <c r="U834" s="64"/>
      <c r="W834" s="64"/>
      <c r="X834" s="64"/>
      <c r="Y834" s="64"/>
      <c r="AC834" s="64"/>
      <c r="AH834" s="64"/>
      <c r="AM834" s="64"/>
      <c r="AR834" s="64"/>
      <c r="AT834" s="64"/>
      <c r="AV834" s="64"/>
    </row>
    <row r="835" ht="15.75" customHeight="1">
      <c r="A835" s="64"/>
      <c r="B835" s="64"/>
      <c r="C835" s="64"/>
      <c r="I835" s="64"/>
      <c r="J835" s="64"/>
      <c r="Q835" s="64"/>
      <c r="R835" s="64"/>
      <c r="S835" s="64"/>
      <c r="T835" s="64"/>
      <c r="U835" s="64"/>
      <c r="W835" s="64"/>
      <c r="X835" s="64"/>
      <c r="Y835" s="64"/>
      <c r="AC835" s="64"/>
      <c r="AH835" s="64"/>
      <c r="AM835" s="64"/>
      <c r="AR835" s="64"/>
      <c r="AT835" s="64"/>
      <c r="AV835" s="64"/>
    </row>
    <row r="836" ht="15.75" customHeight="1">
      <c r="A836" s="64"/>
      <c r="B836" s="64"/>
      <c r="C836" s="64"/>
      <c r="I836" s="64"/>
      <c r="J836" s="64"/>
      <c r="Q836" s="64"/>
      <c r="R836" s="64"/>
      <c r="S836" s="64"/>
      <c r="T836" s="64"/>
      <c r="U836" s="64"/>
      <c r="W836" s="64"/>
      <c r="X836" s="64"/>
      <c r="Y836" s="64"/>
      <c r="AC836" s="64"/>
      <c r="AH836" s="64"/>
      <c r="AM836" s="64"/>
      <c r="AR836" s="64"/>
      <c r="AT836" s="64"/>
      <c r="AV836" s="64"/>
    </row>
    <row r="837" ht="15.75" customHeight="1">
      <c r="A837" s="64"/>
      <c r="B837" s="64"/>
      <c r="C837" s="64"/>
      <c r="I837" s="64"/>
      <c r="J837" s="64"/>
      <c r="Q837" s="64"/>
      <c r="R837" s="64"/>
      <c r="S837" s="64"/>
      <c r="T837" s="64"/>
      <c r="U837" s="64"/>
      <c r="W837" s="64"/>
      <c r="X837" s="64"/>
      <c r="Y837" s="64"/>
      <c r="AC837" s="64"/>
      <c r="AH837" s="64"/>
      <c r="AM837" s="64"/>
      <c r="AR837" s="64"/>
      <c r="AT837" s="64"/>
      <c r="AV837" s="64"/>
    </row>
    <row r="838" ht="15.75" customHeight="1">
      <c r="A838" s="64"/>
      <c r="B838" s="64"/>
      <c r="C838" s="64"/>
      <c r="I838" s="64"/>
      <c r="J838" s="64"/>
      <c r="Q838" s="64"/>
      <c r="R838" s="64"/>
      <c r="S838" s="64"/>
      <c r="T838" s="64"/>
      <c r="U838" s="64"/>
      <c r="W838" s="64"/>
      <c r="X838" s="64"/>
      <c r="Y838" s="64"/>
      <c r="AC838" s="64"/>
      <c r="AH838" s="64"/>
      <c r="AM838" s="64"/>
      <c r="AR838" s="64"/>
      <c r="AT838" s="64"/>
      <c r="AV838" s="64"/>
    </row>
    <row r="839" ht="15.75" customHeight="1">
      <c r="A839" s="64"/>
      <c r="B839" s="64"/>
      <c r="C839" s="64"/>
      <c r="I839" s="64"/>
      <c r="J839" s="64"/>
      <c r="Q839" s="64"/>
      <c r="R839" s="64"/>
      <c r="S839" s="64"/>
      <c r="T839" s="64"/>
      <c r="U839" s="64"/>
      <c r="W839" s="64"/>
      <c r="X839" s="64"/>
      <c r="Y839" s="64"/>
      <c r="AC839" s="64"/>
      <c r="AH839" s="64"/>
      <c r="AM839" s="64"/>
      <c r="AR839" s="64"/>
      <c r="AT839" s="64"/>
      <c r="AV839" s="64"/>
    </row>
    <row r="840" ht="15.75" customHeight="1">
      <c r="A840" s="64"/>
      <c r="B840" s="64"/>
      <c r="C840" s="64"/>
      <c r="I840" s="64"/>
      <c r="J840" s="64"/>
      <c r="Q840" s="64"/>
      <c r="R840" s="64"/>
      <c r="S840" s="64"/>
      <c r="T840" s="64"/>
      <c r="U840" s="64"/>
      <c r="W840" s="64"/>
      <c r="X840" s="64"/>
      <c r="Y840" s="64"/>
      <c r="AC840" s="64"/>
      <c r="AH840" s="64"/>
      <c r="AM840" s="64"/>
      <c r="AR840" s="64"/>
      <c r="AT840" s="64"/>
      <c r="AV840" s="64"/>
    </row>
    <row r="841" ht="15.75" customHeight="1">
      <c r="A841" s="64"/>
      <c r="B841" s="64"/>
      <c r="C841" s="64"/>
      <c r="I841" s="64"/>
      <c r="J841" s="64"/>
      <c r="Q841" s="64"/>
      <c r="R841" s="64"/>
      <c r="S841" s="64"/>
      <c r="T841" s="64"/>
      <c r="U841" s="64"/>
      <c r="W841" s="64"/>
      <c r="X841" s="64"/>
      <c r="Y841" s="64"/>
      <c r="AC841" s="64"/>
      <c r="AH841" s="64"/>
      <c r="AM841" s="64"/>
      <c r="AR841" s="64"/>
      <c r="AT841" s="64"/>
      <c r="AV841" s="64"/>
    </row>
    <row r="842" ht="15.75" customHeight="1">
      <c r="A842" s="64"/>
      <c r="B842" s="64"/>
      <c r="C842" s="64"/>
      <c r="I842" s="64"/>
      <c r="J842" s="64"/>
      <c r="Q842" s="64"/>
      <c r="R842" s="64"/>
      <c r="S842" s="64"/>
      <c r="T842" s="64"/>
      <c r="U842" s="64"/>
      <c r="W842" s="64"/>
      <c r="X842" s="64"/>
      <c r="Y842" s="64"/>
      <c r="AC842" s="64"/>
      <c r="AH842" s="64"/>
      <c r="AM842" s="64"/>
      <c r="AR842" s="64"/>
      <c r="AT842" s="64"/>
      <c r="AV842" s="64"/>
    </row>
    <row r="843" ht="15.75" customHeight="1">
      <c r="A843" s="64"/>
      <c r="B843" s="64"/>
      <c r="C843" s="64"/>
      <c r="I843" s="64"/>
      <c r="J843" s="64"/>
      <c r="Q843" s="64"/>
      <c r="R843" s="64"/>
      <c r="S843" s="64"/>
      <c r="T843" s="64"/>
      <c r="U843" s="64"/>
      <c r="W843" s="64"/>
      <c r="X843" s="64"/>
      <c r="Y843" s="64"/>
      <c r="AC843" s="64"/>
      <c r="AH843" s="64"/>
      <c r="AM843" s="64"/>
      <c r="AR843" s="64"/>
      <c r="AT843" s="64"/>
      <c r="AV843" s="64"/>
    </row>
    <row r="844" ht="15.75" customHeight="1">
      <c r="A844" s="64"/>
      <c r="B844" s="64"/>
      <c r="C844" s="64"/>
      <c r="I844" s="64"/>
      <c r="J844" s="64"/>
      <c r="Q844" s="64"/>
      <c r="R844" s="64"/>
      <c r="S844" s="64"/>
      <c r="T844" s="64"/>
      <c r="U844" s="64"/>
      <c r="W844" s="64"/>
      <c r="X844" s="64"/>
      <c r="Y844" s="64"/>
      <c r="AC844" s="64"/>
      <c r="AH844" s="64"/>
      <c r="AM844" s="64"/>
      <c r="AR844" s="64"/>
      <c r="AT844" s="64"/>
      <c r="AV844" s="64"/>
    </row>
    <row r="845" ht="15.75" customHeight="1">
      <c r="A845" s="64"/>
      <c r="B845" s="64"/>
      <c r="C845" s="64"/>
      <c r="I845" s="64"/>
      <c r="J845" s="64"/>
      <c r="Q845" s="64"/>
      <c r="R845" s="64"/>
      <c r="S845" s="64"/>
      <c r="T845" s="64"/>
      <c r="U845" s="64"/>
      <c r="W845" s="64"/>
      <c r="X845" s="64"/>
      <c r="Y845" s="64"/>
      <c r="AC845" s="64"/>
      <c r="AH845" s="64"/>
      <c r="AM845" s="64"/>
      <c r="AR845" s="64"/>
      <c r="AT845" s="64"/>
      <c r="AV845" s="64"/>
    </row>
    <row r="846" ht="15.75" customHeight="1">
      <c r="A846" s="64"/>
      <c r="B846" s="64"/>
      <c r="C846" s="64"/>
      <c r="I846" s="64"/>
      <c r="J846" s="64"/>
      <c r="Q846" s="64"/>
      <c r="R846" s="64"/>
      <c r="S846" s="64"/>
      <c r="T846" s="64"/>
      <c r="U846" s="64"/>
      <c r="W846" s="64"/>
      <c r="X846" s="64"/>
      <c r="Y846" s="64"/>
      <c r="AC846" s="64"/>
      <c r="AH846" s="64"/>
      <c r="AM846" s="64"/>
      <c r="AR846" s="64"/>
      <c r="AT846" s="64"/>
      <c r="AV846" s="64"/>
    </row>
    <row r="847" ht="15.75" customHeight="1">
      <c r="A847" s="64"/>
      <c r="B847" s="64"/>
      <c r="C847" s="64"/>
      <c r="I847" s="64"/>
      <c r="J847" s="64"/>
      <c r="Q847" s="64"/>
      <c r="R847" s="64"/>
      <c r="S847" s="64"/>
      <c r="T847" s="64"/>
      <c r="U847" s="64"/>
      <c r="W847" s="64"/>
      <c r="X847" s="64"/>
      <c r="Y847" s="64"/>
      <c r="AC847" s="64"/>
      <c r="AH847" s="64"/>
      <c r="AM847" s="64"/>
      <c r="AR847" s="64"/>
      <c r="AT847" s="64"/>
      <c r="AV847" s="64"/>
    </row>
    <row r="848" ht="15.75" customHeight="1">
      <c r="A848" s="64"/>
      <c r="B848" s="64"/>
      <c r="C848" s="64"/>
      <c r="I848" s="64"/>
      <c r="J848" s="64"/>
      <c r="Q848" s="64"/>
      <c r="R848" s="64"/>
      <c r="S848" s="64"/>
      <c r="T848" s="64"/>
      <c r="U848" s="64"/>
      <c r="W848" s="64"/>
      <c r="X848" s="64"/>
      <c r="Y848" s="64"/>
      <c r="AC848" s="64"/>
      <c r="AH848" s="64"/>
      <c r="AM848" s="64"/>
      <c r="AR848" s="64"/>
      <c r="AT848" s="64"/>
      <c r="AV848" s="64"/>
    </row>
    <row r="849" ht="15.75" customHeight="1">
      <c r="A849" s="64"/>
      <c r="B849" s="64"/>
      <c r="C849" s="64"/>
      <c r="I849" s="64"/>
      <c r="J849" s="64"/>
      <c r="Q849" s="64"/>
      <c r="R849" s="64"/>
      <c r="S849" s="64"/>
      <c r="T849" s="64"/>
      <c r="U849" s="64"/>
      <c r="W849" s="64"/>
      <c r="X849" s="64"/>
      <c r="Y849" s="64"/>
      <c r="AC849" s="64"/>
      <c r="AH849" s="64"/>
      <c r="AM849" s="64"/>
      <c r="AR849" s="64"/>
      <c r="AT849" s="64"/>
      <c r="AV849" s="64"/>
    </row>
    <row r="850" ht="15.75" customHeight="1">
      <c r="A850" s="64"/>
      <c r="B850" s="64"/>
      <c r="C850" s="64"/>
      <c r="I850" s="64"/>
      <c r="J850" s="64"/>
      <c r="Q850" s="64"/>
      <c r="R850" s="64"/>
      <c r="S850" s="64"/>
      <c r="T850" s="64"/>
      <c r="U850" s="64"/>
      <c r="W850" s="64"/>
      <c r="X850" s="64"/>
      <c r="Y850" s="64"/>
      <c r="AC850" s="64"/>
      <c r="AH850" s="64"/>
      <c r="AM850" s="64"/>
      <c r="AR850" s="64"/>
      <c r="AT850" s="64"/>
      <c r="AV850" s="64"/>
    </row>
    <row r="851" ht="15.75" customHeight="1">
      <c r="A851" s="64"/>
      <c r="B851" s="64"/>
      <c r="C851" s="64"/>
      <c r="I851" s="64"/>
      <c r="J851" s="64"/>
      <c r="Q851" s="64"/>
      <c r="R851" s="64"/>
      <c r="S851" s="64"/>
      <c r="T851" s="64"/>
      <c r="U851" s="64"/>
      <c r="W851" s="64"/>
      <c r="X851" s="64"/>
      <c r="Y851" s="64"/>
      <c r="AC851" s="64"/>
      <c r="AH851" s="64"/>
      <c r="AM851" s="64"/>
      <c r="AR851" s="64"/>
      <c r="AT851" s="64"/>
      <c r="AV851" s="64"/>
    </row>
    <row r="852" ht="15.75" customHeight="1">
      <c r="A852" s="64"/>
      <c r="B852" s="64"/>
      <c r="C852" s="64"/>
      <c r="I852" s="64"/>
      <c r="J852" s="64"/>
      <c r="Q852" s="64"/>
      <c r="R852" s="64"/>
      <c r="S852" s="64"/>
      <c r="T852" s="64"/>
      <c r="U852" s="64"/>
      <c r="W852" s="64"/>
      <c r="X852" s="64"/>
      <c r="Y852" s="64"/>
      <c r="AC852" s="64"/>
      <c r="AH852" s="64"/>
      <c r="AM852" s="64"/>
      <c r="AR852" s="64"/>
      <c r="AT852" s="64"/>
      <c r="AV852" s="64"/>
    </row>
    <row r="853" ht="15.75" customHeight="1">
      <c r="A853" s="64"/>
      <c r="B853" s="64"/>
      <c r="C853" s="64"/>
      <c r="I853" s="64"/>
      <c r="J853" s="64"/>
      <c r="Q853" s="64"/>
      <c r="R853" s="64"/>
      <c r="S853" s="64"/>
      <c r="T853" s="64"/>
      <c r="U853" s="64"/>
      <c r="W853" s="64"/>
      <c r="X853" s="64"/>
      <c r="Y853" s="64"/>
      <c r="AC853" s="64"/>
      <c r="AH853" s="64"/>
      <c r="AM853" s="64"/>
      <c r="AR853" s="64"/>
      <c r="AT853" s="64"/>
      <c r="AV853" s="64"/>
    </row>
    <row r="854" ht="15.75" customHeight="1">
      <c r="A854" s="64"/>
      <c r="B854" s="64"/>
      <c r="C854" s="64"/>
      <c r="I854" s="64"/>
      <c r="J854" s="64"/>
      <c r="Q854" s="64"/>
      <c r="R854" s="64"/>
      <c r="S854" s="64"/>
      <c r="T854" s="64"/>
      <c r="U854" s="64"/>
      <c r="W854" s="64"/>
      <c r="X854" s="64"/>
      <c r="Y854" s="64"/>
      <c r="AC854" s="64"/>
      <c r="AH854" s="64"/>
      <c r="AM854" s="64"/>
      <c r="AR854" s="64"/>
      <c r="AT854" s="64"/>
      <c r="AV854" s="64"/>
    </row>
    <row r="855" ht="15.75" customHeight="1">
      <c r="A855" s="64"/>
      <c r="B855" s="64"/>
      <c r="C855" s="64"/>
      <c r="I855" s="64"/>
      <c r="J855" s="64"/>
      <c r="Q855" s="64"/>
      <c r="R855" s="64"/>
      <c r="S855" s="64"/>
      <c r="T855" s="64"/>
      <c r="U855" s="64"/>
      <c r="W855" s="64"/>
      <c r="X855" s="64"/>
      <c r="Y855" s="64"/>
      <c r="AC855" s="64"/>
      <c r="AH855" s="64"/>
      <c r="AM855" s="64"/>
      <c r="AR855" s="64"/>
      <c r="AT855" s="64"/>
      <c r="AV855" s="64"/>
    </row>
    <row r="856" ht="15.75" customHeight="1">
      <c r="A856" s="64"/>
      <c r="B856" s="64"/>
      <c r="C856" s="64"/>
      <c r="I856" s="64"/>
      <c r="J856" s="64"/>
      <c r="Q856" s="64"/>
      <c r="R856" s="64"/>
      <c r="S856" s="64"/>
      <c r="T856" s="64"/>
      <c r="U856" s="64"/>
      <c r="W856" s="64"/>
      <c r="X856" s="64"/>
      <c r="Y856" s="64"/>
      <c r="AC856" s="64"/>
      <c r="AH856" s="64"/>
      <c r="AM856" s="64"/>
      <c r="AR856" s="64"/>
      <c r="AT856" s="64"/>
      <c r="AV856" s="64"/>
    </row>
    <row r="857" ht="15.75" customHeight="1">
      <c r="A857" s="64"/>
      <c r="B857" s="64"/>
      <c r="C857" s="64"/>
      <c r="I857" s="64"/>
      <c r="J857" s="64"/>
      <c r="Q857" s="64"/>
      <c r="R857" s="64"/>
      <c r="S857" s="64"/>
      <c r="T857" s="64"/>
      <c r="U857" s="64"/>
      <c r="W857" s="64"/>
      <c r="X857" s="64"/>
      <c r="Y857" s="64"/>
      <c r="AC857" s="64"/>
      <c r="AH857" s="64"/>
      <c r="AM857" s="64"/>
      <c r="AR857" s="64"/>
      <c r="AT857" s="64"/>
      <c r="AV857" s="64"/>
    </row>
    <row r="858" ht="15.75" customHeight="1">
      <c r="A858" s="64"/>
      <c r="B858" s="64"/>
      <c r="C858" s="64"/>
      <c r="I858" s="64"/>
      <c r="J858" s="64"/>
      <c r="Q858" s="64"/>
      <c r="R858" s="64"/>
      <c r="S858" s="64"/>
      <c r="T858" s="64"/>
      <c r="U858" s="64"/>
      <c r="W858" s="64"/>
      <c r="X858" s="64"/>
      <c r="Y858" s="64"/>
      <c r="AC858" s="64"/>
      <c r="AH858" s="64"/>
      <c r="AM858" s="64"/>
      <c r="AR858" s="64"/>
      <c r="AT858" s="64"/>
      <c r="AV858" s="64"/>
    </row>
    <row r="859" ht="15.75" customHeight="1">
      <c r="A859" s="64"/>
      <c r="B859" s="64"/>
      <c r="C859" s="64"/>
      <c r="I859" s="64"/>
      <c r="J859" s="64"/>
      <c r="Q859" s="64"/>
      <c r="R859" s="64"/>
      <c r="S859" s="64"/>
      <c r="T859" s="64"/>
      <c r="U859" s="64"/>
      <c r="W859" s="64"/>
      <c r="X859" s="64"/>
      <c r="Y859" s="64"/>
      <c r="AC859" s="64"/>
      <c r="AH859" s="64"/>
      <c r="AM859" s="64"/>
      <c r="AR859" s="64"/>
      <c r="AT859" s="64"/>
      <c r="AV859" s="64"/>
    </row>
    <row r="860" ht="15.75" customHeight="1">
      <c r="A860" s="64"/>
      <c r="B860" s="64"/>
      <c r="C860" s="64"/>
      <c r="I860" s="64"/>
      <c r="J860" s="64"/>
      <c r="Q860" s="64"/>
      <c r="R860" s="64"/>
      <c r="S860" s="64"/>
      <c r="T860" s="64"/>
      <c r="U860" s="64"/>
      <c r="W860" s="64"/>
      <c r="X860" s="64"/>
      <c r="Y860" s="64"/>
      <c r="AC860" s="64"/>
      <c r="AH860" s="64"/>
      <c r="AM860" s="64"/>
      <c r="AR860" s="64"/>
      <c r="AT860" s="64"/>
      <c r="AV860" s="64"/>
    </row>
    <row r="861" ht="15.75" customHeight="1">
      <c r="A861" s="64"/>
      <c r="B861" s="64"/>
      <c r="C861" s="64"/>
      <c r="I861" s="64"/>
      <c r="J861" s="64"/>
      <c r="Q861" s="64"/>
      <c r="R861" s="64"/>
      <c r="S861" s="64"/>
      <c r="T861" s="64"/>
      <c r="U861" s="64"/>
      <c r="W861" s="64"/>
      <c r="X861" s="64"/>
      <c r="Y861" s="64"/>
      <c r="AC861" s="64"/>
      <c r="AH861" s="64"/>
      <c r="AM861" s="64"/>
      <c r="AR861" s="64"/>
      <c r="AT861" s="64"/>
      <c r="AV861" s="64"/>
    </row>
    <row r="862" ht="15.75" customHeight="1">
      <c r="A862" s="64"/>
      <c r="B862" s="64"/>
      <c r="C862" s="64"/>
      <c r="I862" s="64"/>
      <c r="J862" s="64"/>
      <c r="Q862" s="64"/>
      <c r="R862" s="64"/>
      <c r="S862" s="64"/>
      <c r="T862" s="64"/>
      <c r="U862" s="64"/>
      <c r="W862" s="64"/>
      <c r="X862" s="64"/>
      <c r="Y862" s="64"/>
      <c r="AC862" s="64"/>
      <c r="AH862" s="64"/>
      <c r="AM862" s="64"/>
      <c r="AR862" s="64"/>
      <c r="AT862" s="64"/>
      <c r="AV862" s="64"/>
    </row>
    <row r="863" ht="15.75" customHeight="1">
      <c r="A863" s="64"/>
      <c r="B863" s="64"/>
      <c r="C863" s="64"/>
      <c r="I863" s="64"/>
      <c r="J863" s="64"/>
      <c r="Q863" s="64"/>
      <c r="R863" s="64"/>
      <c r="S863" s="64"/>
      <c r="T863" s="64"/>
      <c r="U863" s="64"/>
      <c r="W863" s="64"/>
      <c r="X863" s="64"/>
      <c r="Y863" s="64"/>
      <c r="AC863" s="64"/>
      <c r="AH863" s="64"/>
      <c r="AM863" s="64"/>
      <c r="AR863" s="64"/>
      <c r="AT863" s="64"/>
      <c r="AV863" s="64"/>
    </row>
    <row r="864" ht="15.75" customHeight="1">
      <c r="A864" s="64"/>
      <c r="B864" s="64"/>
      <c r="C864" s="64"/>
      <c r="I864" s="64"/>
      <c r="J864" s="64"/>
      <c r="Q864" s="64"/>
      <c r="R864" s="64"/>
      <c r="S864" s="64"/>
      <c r="T864" s="64"/>
      <c r="U864" s="64"/>
      <c r="W864" s="64"/>
      <c r="X864" s="64"/>
      <c r="Y864" s="64"/>
      <c r="AC864" s="64"/>
      <c r="AH864" s="64"/>
      <c r="AM864" s="64"/>
      <c r="AR864" s="64"/>
      <c r="AT864" s="64"/>
      <c r="AV864" s="64"/>
    </row>
    <row r="865" ht="15.75" customHeight="1">
      <c r="A865" s="64"/>
      <c r="B865" s="64"/>
      <c r="C865" s="64"/>
      <c r="I865" s="64"/>
      <c r="J865" s="64"/>
      <c r="Q865" s="64"/>
      <c r="R865" s="64"/>
      <c r="S865" s="64"/>
      <c r="T865" s="64"/>
      <c r="U865" s="64"/>
      <c r="W865" s="64"/>
      <c r="X865" s="64"/>
      <c r="Y865" s="64"/>
      <c r="AC865" s="64"/>
      <c r="AH865" s="64"/>
      <c r="AM865" s="64"/>
      <c r="AR865" s="64"/>
      <c r="AT865" s="64"/>
      <c r="AV865" s="64"/>
    </row>
    <row r="866" ht="15.75" customHeight="1">
      <c r="A866" s="64"/>
      <c r="B866" s="64"/>
      <c r="C866" s="64"/>
      <c r="I866" s="64"/>
      <c r="J866" s="64"/>
      <c r="Q866" s="64"/>
      <c r="R866" s="64"/>
      <c r="S866" s="64"/>
      <c r="T866" s="64"/>
      <c r="U866" s="64"/>
      <c r="W866" s="64"/>
      <c r="X866" s="64"/>
      <c r="Y866" s="64"/>
      <c r="AC866" s="64"/>
      <c r="AH866" s="64"/>
      <c r="AM866" s="64"/>
      <c r="AR866" s="64"/>
      <c r="AT866" s="64"/>
      <c r="AV866" s="64"/>
    </row>
    <row r="867" ht="15.75" customHeight="1">
      <c r="A867" s="64"/>
      <c r="B867" s="64"/>
      <c r="C867" s="64"/>
      <c r="I867" s="64"/>
      <c r="J867" s="64"/>
      <c r="Q867" s="64"/>
      <c r="R867" s="64"/>
      <c r="S867" s="64"/>
      <c r="T867" s="64"/>
      <c r="U867" s="64"/>
      <c r="W867" s="64"/>
      <c r="X867" s="64"/>
      <c r="Y867" s="64"/>
      <c r="AC867" s="64"/>
      <c r="AH867" s="64"/>
      <c r="AM867" s="64"/>
      <c r="AR867" s="64"/>
      <c r="AT867" s="64"/>
      <c r="AV867" s="64"/>
    </row>
    <row r="868" ht="15.75" customHeight="1">
      <c r="A868" s="64"/>
      <c r="B868" s="64"/>
      <c r="C868" s="64"/>
      <c r="I868" s="64"/>
      <c r="J868" s="64"/>
      <c r="Q868" s="64"/>
      <c r="R868" s="64"/>
      <c r="S868" s="64"/>
      <c r="T868" s="64"/>
      <c r="U868" s="64"/>
      <c r="W868" s="64"/>
      <c r="X868" s="64"/>
      <c r="Y868" s="64"/>
      <c r="AC868" s="64"/>
      <c r="AH868" s="64"/>
      <c r="AM868" s="64"/>
      <c r="AR868" s="64"/>
      <c r="AT868" s="64"/>
      <c r="AV868" s="64"/>
    </row>
    <row r="869" ht="15.75" customHeight="1">
      <c r="A869" s="64"/>
      <c r="B869" s="64"/>
      <c r="C869" s="64"/>
      <c r="I869" s="64"/>
      <c r="J869" s="64"/>
      <c r="Q869" s="64"/>
      <c r="R869" s="64"/>
      <c r="S869" s="64"/>
      <c r="T869" s="64"/>
      <c r="U869" s="64"/>
      <c r="W869" s="64"/>
      <c r="X869" s="64"/>
      <c r="Y869" s="64"/>
      <c r="AC869" s="64"/>
      <c r="AH869" s="64"/>
      <c r="AM869" s="64"/>
      <c r="AR869" s="64"/>
      <c r="AT869" s="64"/>
      <c r="AV869" s="64"/>
    </row>
    <row r="870" ht="15.75" customHeight="1">
      <c r="A870" s="64"/>
      <c r="B870" s="64"/>
      <c r="C870" s="64"/>
      <c r="I870" s="64"/>
      <c r="J870" s="64"/>
      <c r="Q870" s="64"/>
      <c r="R870" s="64"/>
      <c r="S870" s="64"/>
      <c r="T870" s="64"/>
      <c r="U870" s="64"/>
      <c r="W870" s="64"/>
      <c r="X870" s="64"/>
      <c r="Y870" s="64"/>
      <c r="AC870" s="64"/>
      <c r="AH870" s="64"/>
      <c r="AM870" s="64"/>
      <c r="AR870" s="64"/>
      <c r="AT870" s="64"/>
      <c r="AV870" s="64"/>
    </row>
    <row r="871" ht="15.75" customHeight="1">
      <c r="A871" s="64"/>
      <c r="B871" s="64"/>
      <c r="C871" s="64"/>
      <c r="I871" s="64"/>
      <c r="J871" s="64"/>
      <c r="Q871" s="64"/>
      <c r="R871" s="64"/>
      <c r="S871" s="64"/>
      <c r="T871" s="64"/>
      <c r="U871" s="64"/>
      <c r="W871" s="64"/>
      <c r="X871" s="64"/>
      <c r="Y871" s="64"/>
      <c r="AC871" s="64"/>
      <c r="AH871" s="64"/>
      <c r="AM871" s="64"/>
      <c r="AR871" s="64"/>
      <c r="AT871" s="64"/>
      <c r="AV871" s="64"/>
    </row>
    <row r="872" ht="15.75" customHeight="1">
      <c r="A872" s="64"/>
      <c r="B872" s="64"/>
      <c r="C872" s="64"/>
      <c r="I872" s="64"/>
      <c r="J872" s="64"/>
      <c r="Q872" s="64"/>
      <c r="R872" s="64"/>
      <c r="S872" s="64"/>
      <c r="T872" s="64"/>
      <c r="U872" s="64"/>
      <c r="W872" s="64"/>
      <c r="X872" s="64"/>
      <c r="Y872" s="64"/>
      <c r="AC872" s="64"/>
      <c r="AH872" s="64"/>
      <c r="AM872" s="64"/>
      <c r="AR872" s="64"/>
      <c r="AT872" s="64"/>
      <c r="AV872" s="64"/>
    </row>
    <row r="873" ht="15.75" customHeight="1">
      <c r="A873" s="64"/>
      <c r="B873" s="64"/>
      <c r="C873" s="64"/>
      <c r="I873" s="64"/>
      <c r="J873" s="64"/>
      <c r="Q873" s="64"/>
      <c r="R873" s="64"/>
      <c r="S873" s="64"/>
      <c r="T873" s="64"/>
      <c r="U873" s="64"/>
      <c r="W873" s="64"/>
      <c r="X873" s="64"/>
      <c r="Y873" s="64"/>
      <c r="AC873" s="64"/>
      <c r="AH873" s="64"/>
      <c r="AM873" s="64"/>
      <c r="AR873" s="64"/>
      <c r="AT873" s="64"/>
      <c r="AV873" s="64"/>
    </row>
    <row r="874" ht="15.75" customHeight="1">
      <c r="A874" s="64"/>
      <c r="B874" s="64"/>
      <c r="C874" s="64"/>
      <c r="I874" s="64"/>
      <c r="J874" s="64"/>
      <c r="Q874" s="64"/>
      <c r="R874" s="64"/>
      <c r="S874" s="64"/>
      <c r="T874" s="64"/>
      <c r="U874" s="64"/>
      <c r="W874" s="64"/>
      <c r="X874" s="64"/>
      <c r="Y874" s="64"/>
      <c r="AC874" s="64"/>
      <c r="AH874" s="64"/>
      <c r="AM874" s="64"/>
      <c r="AR874" s="64"/>
      <c r="AT874" s="64"/>
      <c r="AV874" s="64"/>
    </row>
    <row r="875" ht="15.75" customHeight="1">
      <c r="A875" s="64"/>
      <c r="B875" s="64"/>
      <c r="C875" s="64"/>
      <c r="I875" s="64"/>
      <c r="J875" s="64"/>
      <c r="Q875" s="64"/>
      <c r="R875" s="64"/>
      <c r="S875" s="64"/>
      <c r="T875" s="64"/>
      <c r="U875" s="64"/>
      <c r="W875" s="64"/>
      <c r="X875" s="64"/>
      <c r="Y875" s="64"/>
      <c r="AC875" s="64"/>
      <c r="AH875" s="64"/>
      <c r="AM875" s="64"/>
      <c r="AR875" s="64"/>
      <c r="AT875" s="64"/>
      <c r="AV875" s="64"/>
    </row>
    <row r="876" ht="15.75" customHeight="1">
      <c r="A876" s="64"/>
      <c r="B876" s="64"/>
      <c r="C876" s="64"/>
      <c r="I876" s="64"/>
      <c r="J876" s="64"/>
      <c r="Q876" s="64"/>
      <c r="R876" s="64"/>
      <c r="S876" s="64"/>
      <c r="T876" s="64"/>
      <c r="U876" s="64"/>
      <c r="W876" s="64"/>
      <c r="X876" s="64"/>
      <c r="Y876" s="64"/>
      <c r="AC876" s="64"/>
      <c r="AH876" s="64"/>
      <c r="AM876" s="64"/>
      <c r="AR876" s="64"/>
      <c r="AT876" s="64"/>
      <c r="AV876" s="64"/>
    </row>
    <row r="877" ht="15.75" customHeight="1">
      <c r="A877" s="64"/>
      <c r="B877" s="64"/>
      <c r="C877" s="64"/>
      <c r="I877" s="64"/>
      <c r="J877" s="64"/>
      <c r="Q877" s="64"/>
      <c r="R877" s="64"/>
      <c r="S877" s="64"/>
      <c r="T877" s="64"/>
      <c r="U877" s="64"/>
      <c r="W877" s="64"/>
      <c r="X877" s="64"/>
      <c r="Y877" s="64"/>
      <c r="AC877" s="64"/>
      <c r="AH877" s="64"/>
      <c r="AM877" s="64"/>
      <c r="AR877" s="64"/>
      <c r="AT877" s="64"/>
      <c r="AV877" s="64"/>
    </row>
    <row r="878" ht="15.75" customHeight="1">
      <c r="A878" s="64"/>
      <c r="B878" s="64"/>
      <c r="C878" s="64"/>
      <c r="I878" s="64"/>
      <c r="J878" s="64"/>
      <c r="Q878" s="64"/>
      <c r="R878" s="64"/>
      <c r="S878" s="64"/>
      <c r="T878" s="64"/>
      <c r="U878" s="64"/>
      <c r="W878" s="64"/>
      <c r="X878" s="64"/>
      <c r="Y878" s="64"/>
      <c r="AC878" s="64"/>
      <c r="AH878" s="64"/>
      <c r="AM878" s="64"/>
      <c r="AR878" s="64"/>
      <c r="AT878" s="64"/>
      <c r="AV878" s="64"/>
    </row>
    <row r="879" ht="15.75" customHeight="1">
      <c r="A879" s="64"/>
      <c r="B879" s="64"/>
      <c r="C879" s="64"/>
      <c r="I879" s="64"/>
      <c r="J879" s="64"/>
      <c r="Q879" s="64"/>
      <c r="R879" s="64"/>
      <c r="S879" s="64"/>
      <c r="T879" s="64"/>
      <c r="U879" s="64"/>
      <c r="W879" s="64"/>
      <c r="X879" s="64"/>
      <c r="Y879" s="64"/>
      <c r="AC879" s="64"/>
      <c r="AH879" s="64"/>
      <c r="AM879" s="64"/>
      <c r="AR879" s="64"/>
      <c r="AT879" s="64"/>
      <c r="AV879" s="64"/>
    </row>
    <row r="880" ht="15.75" customHeight="1">
      <c r="A880" s="64"/>
      <c r="B880" s="64"/>
      <c r="C880" s="64"/>
      <c r="I880" s="64"/>
      <c r="J880" s="64"/>
      <c r="Q880" s="64"/>
      <c r="R880" s="64"/>
      <c r="S880" s="64"/>
      <c r="T880" s="64"/>
      <c r="U880" s="64"/>
      <c r="W880" s="64"/>
      <c r="X880" s="64"/>
      <c r="Y880" s="64"/>
      <c r="AC880" s="64"/>
      <c r="AH880" s="64"/>
      <c r="AM880" s="64"/>
      <c r="AR880" s="64"/>
      <c r="AT880" s="64"/>
      <c r="AV880" s="64"/>
    </row>
    <row r="881" ht="15.75" customHeight="1">
      <c r="A881" s="64"/>
      <c r="B881" s="64"/>
      <c r="C881" s="64"/>
      <c r="I881" s="64"/>
      <c r="J881" s="64"/>
      <c r="Q881" s="64"/>
      <c r="R881" s="64"/>
      <c r="S881" s="64"/>
      <c r="T881" s="64"/>
      <c r="U881" s="64"/>
      <c r="W881" s="64"/>
      <c r="X881" s="64"/>
      <c r="Y881" s="64"/>
      <c r="AC881" s="64"/>
      <c r="AH881" s="64"/>
      <c r="AM881" s="64"/>
      <c r="AR881" s="64"/>
      <c r="AT881" s="64"/>
      <c r="AV881" s="64"/>
    </row>
    <row r="882" ht="15.75" customHeight="1">
      <c r="A882" s="64"/>
      <c r="B882" s="64"/>
      <c r="C882" s="64"/>
      <c r="I882" s="64"/>
      <c r="J882" s="64"/>
      <c r="Q882" s="64"/>
      <c r="R882" s="64"/>
      <c r="S882" s="64"/>
      <c r="T882" s="64"/>
      <c r="U882" s="64"/>
      <c r="W882" s="64"/>
      <c r="X882" s="64"/>
      <c r="Y882" s="64"/>
      <c r="AC882" s="64"/>
      <c r="AH882" s="64"/>
      <c r="AM882" s="64"/>
      <c r="AR882" s="64"/>
      <c r="AT882" s="64"/>
      <c r="AV882" s="64"/>
    </row>
    <row r="883" ht="15.75" customHeight="1">
      <c r="A883" s="64"/>
      <c r="B883" s="64"/>
      <c r="C883" s="64"/>
      <c r="I883" s="64"/>
      <c r="J883" s="64"/>
      <c r="Q883" s="64"/>
      <c r="R883" s="64"/>
      <c r="S883" s="64"/>
      <c r="T883" s="64"/>
      <c r="U883" s="64"/>
      <c r="W883" s="64"/>
      <c r="X883" s="64"/>
      <c r="Y883" s="64"/>
      <c r="AC883" s="64"/>
      <c r="AH883" s="64"/>
      <c r="AM883" s="64"/>
      <c r="AR883" s="64"/>
      <c r="AT883" s="64"/>
      <c r="AV883" s="64"/>
    </row>
    <row r="884" ht="15.75" customHeight="1">
      <c r="A884" s="64"/>
      <c r="B884" s="64"/>
      <c r="C884" s="64"/>
      <c r="I884" s="64"/>
      <c r="J884" s="64"/>
      <c r="Q884" s="64"/>
      <c r="R884" s="64"/>
      <c r="S884" s="64"/>
      <c r="T884" s="64"/>
      <c r="U884" s="64"/>
      <c r="W884" s="64"/>
      <c r="X884" s="64"/>
      <c r="Y884" s="64"/>
      <c r="AC884" s="64"/>
      <c r="AH884" s="64"/>
      <c r="AM884" s="64"/>
      <c r="AR884" s="64"/>
      <c r="AT884" s="64"/>
      <c r="AV884" s="64"/>
    </row>
    <row r="885" ht="15.75" customHeight="1">
      <c r="A885" s="64"/>
      <c r="B885" s="64"/>
      <c r="C885" s="64"/>
      <c r="I885" s="64"/>
      <c r="J885" s="64"/>
      <c r="Q885" s="64"/>
      <c r="R885" s="64"/>
      <c r="S885" s="64"/>
      <c r="T885" s="64"/>
      <c r="U885" s="64"/>
      <c r="W885" s="64"/>
      <c r="X885" s="64"/>
      <c r="Y885" s="64"/>
      <c r="AC885" s="64"/>
      <c r="AH885" s="64"/>
      <c r="AM885" s="64"/>
      <c r="AR885" s="64"/>
      <c r="AT885" s="64"/>
      <c r="AV885" s="64"/>
    </row>
    <row r="886" ht="15.75" customHeight="1">
      <c r="A886" s="64"/>
      <c r="B886" s="64"/>
      <c r="C886" s="64"/>
      <c r="I886" s="64"/>
      <c r="J886" s="64"/>
      <c r="Q886" s="64"/>
      <c r="R886" s="64"/>
      <c r="S886" s="64"/>
      <c r="T886" s="64"/>
      <c r="U886" s="64"/>
      <c r="W886" s="64"/>
      <c r="X886" s="64"/>
      <c r="Y886" s="64"/>
      <c r="AC886" s="64"/>
      <c r="AH886" s="64"/>
      <c r="AM886" s="64"/>
      <c r="AR886" s="64"/>
      <c r="AT886" s="64"/>
      <c r="AV886" s="64"/>
    </row>
    <row r="887" ht="15.75" customHeight="1">
      <c r="A887" s="64"/>
      <c r="B887" s="64"/>
      <c r="C887" s="64"/>
      <c r="I887" s="64"/>
      <c r="J887" s="64"/>
      <c r="Q887" s="64"/>
      <c r="R887" s="64"/>
      <c r="S887" s="64"/>
      <c r="T887" s="64"/>
      <c r="U887" s="64"/>
      <c r="W887" s="64"/>
      <c r="X887" s="64"/>
      <c r="Y887" s="64"/>
      <c r="AC887" s="64"/>
      <c r="AH887" s="64"/>
      <c r="AM887" s="64"/>
      <c r="AR887" s="64"/>
      <c r="AT887" s="64"/>
      <c r="AV887" s="64"/>
    </row>
    <row r="888" ht="15.75" customHeight="1">
      <c r="A888" s="64"/>
      <c r="B888" s="64"/>
      <c r="C888" s="64"/>
      <c r="I888" s="64"/>
      <c r="J888" s="64"/>
      <c r="Q888" s="64"/>
      <c r="R888" s="64"/>
      <c r="S888" s="64"/>
      <c r="T888" s="64"/>
      <c r="U888" s="64"/>
      <c r="W888" s="64"/>
      <c r="X888" s="64"/>
      <c r="Y888" s="64"/>
      <c r="AC888" s="64"/>
      <c r="AH888" s="64"/>
      <c r="AM888" s="64"/>
      <c r="AR888" s="64"/>
      <c r="AT888" s="64"/>
      <c r="AV888" s="64"/>
    </row>
    <row r="889" ht="15.75" customHeight="1">
      <c r="A889" s="64"/>
      <c r="B889" s="64"/>
      <c r="C889" s="64"/>
      <c r="I889" s="64"/>
      <c r="J889" s="64"/>
      <c r="Q889" s="64"/>
      <c r="R889" s="64"/>
      <c r="S889" s="64"/>
      <c r="T889" s="64"/>
      <c r="U889" s="64"/>
      <c r="W889" s="64"/>
      <c r="X889" s="64"/>
      <c r="Y889" s="64"/>
      <c r="AC889" s="64"/>
      <c r="AH889" s="64"/>
      <c r="AM889" s="64"/>
      <c r="AR889" s="64"/>
      <c r="AT889" s="64"/>
      <c r="AV889" s="64"/>
    </row>
    <row r="890" ht="15.75" customHeight="1">
      <c r="A890" s="64"/>
      <c r="B890" s="64"/>
      <c r="C890" s="64"/>
      <c r="I890" s="64"/>
      <c r="J890" s="64"/>
      <c r="Q890" s="64"/>
      <c r="R890" s="64"/>
      <c r="S890" s="64"/>
      <c r="T890" s="64"/>
      <c r="U890" s="64"/>
      <c r="W890" s="64"/>
      <c r="X890" s="64"/>
      <c r="Y890" s="64"/>
      <c r="AC890" s="64"/>
      <c r="AH890" s="64"/>
      <c r="AM890" s="64"/>
      <c r="AR890" s="64"/>
      <c r="AT890" s="64"/>
      <c r="AV890" s="64"/>
    </row>
    <row r="891" ht="15.75" customHeight="1">
      <c r="A891" s="64"/>
      <c r="B891" s="64"/>
      <c r="C891" s="64"/>
      <c r="I891" s="64"/>
      <c r="J891" s="64"/>
      <c r="Q891" s="64"/>
      <c r="R891" s="64"/>
      <c r="S891" s="64"/>
      <c r="T891" s="64"/>
      <c r="U891" s="64"/>
      <c r="W891" s="64"/>
      <c r="X891" s="64"/>
      <c r="Y891" s="64"/>
      <c r="AC891" s="64"/>
      <c r="AH891" s="64"/>
      <c r="AM891" s="64"/>
      <c r="AR891" s="64"/>
      <c r="AT891" s="64"/>
      <c r="AV891" s="64"/>
    </row>
    <row r="892" ht="15.75" customHeight="1">
      <c r="A892" s="64"/>
      <c r="B892" s="64"/>
      <c r="C892" s="64"/>
      <c r="I892" s="64"/>
      <c r="J892" s="64"/>
      <c r="Q892" s="64"/>
      <c r="R892" s="64"/>
      <c r="S892" s="64"/>
      <c r="T892" s="64"/>
      <c r="U892" s="64"/>
      <c r="W892" s="64"/>
      <c r="X892" s="64"/>
      <c r="Y892" s="64"/>
      <c r="AC892" s="64"/>
      <c r="AH892" s="64"/>
      <c r="AM892" s="64"/>
      <c r="AR892" s="64"/>
      <c r="AT892" s="64"/>
      <c r="AV892" s="64"/>
    </row>
    <row r="893" ht="15.75" customHeight="1">
      <c r="A893" s="64"/>
      <c r="B893" s="64"/>
      <c r="C893" s="64"/>
      <c r="I893" s="64"/>
      <c r="J893" s="64"/>
      <c r="Q893" s="64"/>
      <c r="R893" s="64"/>
      <c r="S893" s="64"/>
      <c r="T893" s="64"/>
      <c r="U893" s="64"/>
      <c r="W893" s="64"/>
      <c r="X893" s="64"/>
      <c r="Y893" s="64"/>
      <c r="AC893" s="64"/>
      <c r="AH893" s="64"/>
      <c r="AM893" s="64"/>
      <c r="AR893" s="64"/>
      <c r="AT893" s="64"/>
      <c r="AV893" s="64"/>
    </row>
    <row r="894" ht="15.75" customHeight="1">
      <c r="A894" s="64"/>
      <c r="B894" s="64"/>
      <c r="C894" s="64"/>
      <c r="I894" s="64"/>
      <c r="J894" s="64"/>
      <c r="Q894" s="64"/>
      <c r="R894" s="64"/>
      <c r="S894" s="64"/>
      <c r="T894" s="64"/>
      <c r="U894" s="64"/>
      <c r="W894" s="64"/>
      <c r="X894" s="64"/>
      <c r="Y894" s="64"/>
      <c r="AC894" s="64"/>
      <c r="AH894" s="64"/>
      <c r="AM894" s="64"/>
      <c r="AR894" s="64"/>
      <c r="AT894" s="64"/>
      <c r="AV894" s="64"/>
    </row>
    <row r="895" ht="15.75" customHeight="1">
      <c r="A895" s="64"/>
      <c r="B895" s="64"/>
      <c r="C895" s="64"/>
      <c r="I895" s="64"/>
      <c r="J895" s="64"/>
      <c r="Q895" s="64"/>
      <c r="R895" s="64"/>
      <c r="S895" s="64"/>
      <c r="T895" s="64"/>
      <c r="U895" s="64"/>
      <c r="W895" s="64"/>
      <c r="X895" s="64"/>
      <c r="Y895" s="64"/>
      <c r="AC895" s="64"/>
      <c r="AH895" s="64"/>
      <c r="AM895" s="64"/>
      <c r="AR895" s="64"/>
      <c r="AT895" s="64"/>
      <c r="AV895" s="64"/>
    </row>
    <row r="896" ht="15.75" customHeight="1">
      <c r="A896" s="64"/>
      <c r="B896" s="64"/>
      <c r="C896" s="64"/>
      <c r="I896" s="64"/>
      <c r="J896" s="64"/>
      <c r="Q896" s="64"/>
      <c r="R896" s="64"/>
      <c r="S896" s="64"/>
      <c r="T896" s="64"/>
      <c r="U896" s="64"/>
      <c r="W896" s="64"/>
      <c r="X896" s="64"/>
      <c r="Y896" s="64"/>
      <c r="AC896" s="64"/>
      <c r="AH896" s="64"/>
      <c r="AM896" s="64"/>
      <c r="AR896" s="64"/>
      <c r="AT896" s="64"/>
      <c r="AV896" s="64"/>
    </row>
    <row r="897" ht="15.75" customHeight="1">
      <c r="A897" s="64"/>
      <c r="B897" s="64"/>
      <c r="C897" s="64"/>
      <c r="I897" s="64"/>
      <c r="J897" s="64"/>
      <c r="Q897" s="64"/>
      <c r="R897" s="64"/>
      <c r="S897" s="64"/>
      <c r="T897" s="64"/>
      <c r="U897" s="64"/>
      <c r="W897" s="64"/>
      <c r="X897" s="64"/>
      <c r="Y897" s="64"/>
      <c r="AC897" s="64"/>
      <c r="AH897" s="64"/>
      <c r="AM897" s="64"/>
      <c r="AR897" s="64"/>
      <c r="AT897" s="64"/>
      <c r="AV897" s="64"/>
    </row>
    <row r="898" ht="15.75" customHeight="1">
      <c r="A898" s="64"/>
      <c r="B898" s="64"/>
      <c r="C898" s="64"/>
      <c r="I898" s="64"/>
      <c r="J898" s="64"/>
      <c r="Q898" s="64"/>
      <c r="R898" s="64"/>
      <c r="S898" s="64"/>
      <c r="T898" s="64"/>
      <c r="U898" s="64"/>
      <c r="W898" s="64"/>
      <c r="X898" s="64"/>
      <c r="Y898" s="64"/>
      <c r="AC898" s="64"/>
      <c r="AH898" s="64"/>
      <c r="AM898" s="64"/>
      <c r="AR898" s="64"/>
      <c r="AT898" s="64"/>
      <c r="AV898" s="64"/>
    </row>
    <row r="899" ht="15.75" customHeight="1">
      <c r="A899" s="64"/>
      <c r="B899" s="64"/>
      <c r="C899" s="64"/>
      <c r="I899" s="64"/>
      <c r="J899" s="64"/>
      <c r="Q899" s="64"/>
      <c r="R899" s="64"/>
      <c r="S899" s="64"/>
      <c r="T899" s="64"/>
      <c r="U899" s="64"/>
      <c r="W899" s="64"/>
      <c r="X899" s="64"/>
      <c r="Y899" s="64"/>
      <c r="AC899" s="64"/>
      <c r="AH899" s="64"/>
      <c r="AM899" s="64"/>
      <c r="AR899" s="64"/>
      <c r="AT899" s="64"/>
      <c r="AV899" s="64"/>
    </row>
    <row r="900" ht="15.75" customHeight="1">
      <c r="A900" s="64"/>
      <c r="B900" s="64"/>
      <c r="C900" s="64"/>
      <c r="I900" s="64"/>
      <c r="J900" s="64"/>
      <c r="Q900" s="64"/>
      <c r="R900" s="64"/>
      <c r="S900" s="64"/>
      <c r="T900" s="64"/>
      <c r="U900" s="64"/>
      <c r="W900" s="64"/>
      <c r="X900" s="64"/>
      <c r="Y900" s="64"/>
      <c r="AC900" s="64"/>
      <c r="AH900" s="64"/>
      <c r="AM900" s="64"/>
      <c r="AR900" s="64"/>
      <c r="AT900" s="64"/>
      <c r="AV900" s="64"/>
    </row>
    <row r="901" ht="15.75" customHeight="1">
      <c r="A901" s="64"/>
      <c r="B901" s="64"/>
      <c r="C901" s="64"/>
      <c r="I901" s="64"/>
      <c r="J901" s="64"/>
      <c r="Q901" s="64"/>
      <c r="R901" s="64"/>
      <c r="S901" s="64"/>
      <c r="T901" s="64"/>
      <c r="U901" s="64"/>
      <c r="W901" s="64"/>
      <c r="X901" s="64"/>
      <c r="Y901" s="64"/>
      <c r="AC901" s="64"/>
      <c r="AH901" s="64"/>
      <c r="AM901" s="64"/>
      <c r="AR901" s="64"/>
      <c r="AT901" s="64"/>
      <c r="AV901" s="64"/>
    </row>
    <row r="902" ht="15.75" customHeight="1">
      <c r="A902" s="64"/>
      <c r="B902" s="64"/>
      <c r="C902" s="64"/>
      <c r="I902" s="64"/>
      <c r="J902" s="64"/>
      <c r="Q902" s="64"/>
      <c r="R902" s="64"/>
      <c r="S902" s="64"/>
      <c r="T902" s="64"/>
      <c r="U902" s="64"/>
      <c r="W902" s="64"/>
      <c r="X902" s="64"/>
      <c r="Y902" s="64"/>
      <c r="AC902" s="64"/>
      <c r="AH902" s="64"/>
      <c r="AM902" s="64"/>
      <c r="AR902" s="64"/>
      <c r="AT902" s="64"/>
      <c r="AV902" s="64"/>
    </row>
    <row r="903" ht="15.75" customHeight="1">
      <c r="A903" s="64"/>
      <c r="B903" s="64"/>
      <c r="C903" s="64"/>
      <c r="I903" s="64"/>
      <c r="J903" s="64"/>
      <c r="Q903" s="64"/>
      <c r="R903" s="64"/>
      <c r="S903" s="64"/>
      <c r="T903" s="64"/>
      <c r="U903" s="64"/>
      <c r="W903" s="64"/>
      <c r="X903" s="64"/>
      <c r="Y903" s="64"/>
      <c r="AC903" s="64"/>
      <c r="AH903" s="64"/>
      <c r="AM903" s="64"/>
      <c r="AR903" s="64"/>
      <c r="AT903" s="64"/>
      <c r="AV903" s="64"/>
    </row>
    <row r="904" ht="15.75" customHeight="1">
      <c r="A904" s="64"/>
      <c r="B904" s="64"/>
      <c r="C904" s="64"/>
      <c r="I904" s="64"/>
      <c r="J904" s="64"/>
      <c r="Q904" s="64"/>
      <c r="R904" s="64"/>
      <c r="S904" s="64"/>
      <c r="T904" s="64"/>
      <c r="U904" s="64"/>
      <c r="W904" s="64"/>
      <c r="X904" s="64"/>
      <c r="Y904" s="64"/>
      <c r="AC904" s="64"/>
      <c r="AH904" s="64"/>
      <c r="AM904" s="64"/>
      <c r="AR904" s="64"/>
      <c r="AT904" s="64"/>
      <c r="AV904" s="64"/>
    </row>
    <row r="905" ht="15.75" customHeight="1">
      <c r="A905" s="64"/>
      <c r="B905" s="64"/>
      <c r="C905" s="64"/>
      <c r="I905" s="64"/>
      <c r="J905" s="64"/>
      <c r="Q905" s="64"/>
      <c r="R905" s="64"/>
      <c r="S905" s="64"/>
      <c r="T905" s="64"/>
      <c r="U905" s="64"/>
      <c r="W905" s="64"/>
      <c r="X905" s="64"/>
      <c r="Y905" s="64"/>
      <c r="AC905" s="64"/>
      <c r="AH905" s="64"/>
      <c r="AM905" s="64"/>
      <c r="AR905" s="64"/>
      <c r="AT905" s="64"/>
      <c r="AV905" s="64"/>
    </row>
    <row r="906" ht="15.75" customHeight="1">
      <c r="A906" s="64"/>
      <c r="B906" s="64"/>
      <c r="C906" s="64"/>
      <c r="I906" s="64"/>
      <c r="J906" s="64"/>
      <c r="Q906" s="64"/>
      <c r="R906" s="64"/>
      <c r="S906" s="64"/>
      <c r="T906" s="64"/>
      <c r="U906" s="64"/>
      <c r="W906" s="64"/>
      <c r="X906" s="64"/>
      <c r="Y906" s="64"/>
      <c r="AC906" s="64"/>
      <c r="AH906" s="64"/>
      <c r="AM906" s="64"/>
      <c r="AR906" s="64"/>
      <c r="AT906" s="64"/>
      <c r="AV906" s="64"/>
    </row>
    <row r="907" ht="15.75" customHeight="1">
      <c r="A907" s="64"/>
      <c r="B907" s="64"/>
      <c r="C907" s="64"/>
      <c r="I907" s="64"/>
      <c r="J907" s="64"/>
      <c r="Q907" s="64"/>
      <c r="R907" s="64"/>
      <c r="S907" s="64"/>
      <c r="T907" s="64"/>
      <c r="U907" s="64"/>
      <c r="W907" s="64"/>
      <c r="X907" s="64"/>
      <c r="Y907" s="64"/>
      <c r="AC907" s="64"/>
      <c r="AH907" s="64"/>
      <c r="AM907" s="64"/>
      <c r="AR907" s="64"/>
      <c r="AT907" s="64"/>
      <c r="AV907" s="64"/>
    </row>
    <row r="908" ht="15.75" customHeight="1">
      <c r="A908" s="64"/>
      <c r="B908" s="64"/>
      <c r="C908" s="64"/>
      <c r="I908" s="64"/>
      <c r="J908" s="64"/>
      <c r="Q908" s="64"/>
      <c r="R908" s="64"/>
      <c r="S908" s="64"/>
      <c r="T908" s="64"/>
      <c r="U908" s="64"/>
      <c r="W908" s="64"/>
      <c r="X908" s="64"/>
      <c r="Y908" s="64"/>
      <c r="AC908" s="64"/>
      <c r="AH908" s="64"/>
      <c r="AM908" s="64"/>
      <c r="AR908" s="64"/>
      <c r="AT908" s="64"/>
      <c r="AV908" s="64"/>
    </row>
    <row r="909" ht="15.75" customHeight="1">
      <c r="A909" s="64"/>
      <c r="B909" s="64"/>
      <c r="C909" s="64"/>
      <c r="I909" s="64"/>
      <c r="J909" s="64"/>
      <c r="Q909" s="64"/>
      <c r="R909" s="64"/>
      <c r="S909" s="64"/>
      <c r="T909" s="64"/>
      <c r="U909" s="64"/>
      <c r="W909" s="64"/>
      <c r="X909" s="64"/>
      <c r="Y909" s="64"/>
      <c r="AC909" s="64"/>
      <c r="AH909" s="64"/>
      <c r="AM909" s="64"/>
      <c r="AR909" s="64"/>
      <c r="AT909" s="64"/>
      <c r="AV909" s="64"/>
    </row>
    <row r="910" ht="15.75" customHeight="1">
      <c r="A910" s="64"/>
      <c r="B910" s="64"/>
      <c r="C910" s="64"/>
      <c r="I910" s="64"/>
      <c r="J910" s="64"/>
      <c r="Q910" s="64"/>
      <c r="R910" s="64"/>
      <c r="S910" s="64"/>
      <c r="T910" s="64"/>
      <c r="U910" s="64"/>
      <c r="W910" s="64"/>
      <c r="X910" s="64"/>
      <c r="Y910" s="64"/>
      <c r="AC910" s="64"/>
      <c r="AH910" s="64"/>
      <c r="AM910" s="64"/>
      <c r="AR910" s="64"/>
      <c r="AT910" s="64"/>
      <c r="AV910" s="64"/>
    </row>
    <row r="911" ht="15.75" customHeight="1">
      <c r="A911" s="64"/>
      <c r="B911" s="64"/>
      <c r="C911" s="64"/>
      <c r="I911" s="64"/>
      <c r="J911" s="64"/>
      <c r="Q911" s="64"/>
      <c r="R911" s="64"/>
      <c r="S911" s="64"/>
      <c r="T911" s="64"/>
      <c r="U911" s="64"/>
      <c r="W911" s="64"/>
      <c r="X911" s="64"/>
      <c r="Y911" s="64"/>
      <c r="AC911" s="64"/>
      <c r="AH911" s="64"/>
      <c r="AM911" s="64"/>
      <c r="AR911" s="64"/>
      <c r="AT911" s="64"/>
      <c r="AV911" s="64"/>
    </row>
    <row r="912" ht="15.75" customHeight="1">
      <c r="A912" s="64"/>
      <c r="B912" s="64"/>
      <c r="C912" s="64"/>
      <c r="I912" s="64"/>
      <c r="J912" s="64"/>
      <c r="Q912" s="64"/>
      <c r="R912" s="64"/>
      <c r="S912" s="64"/>
      <c r="T912" s="64"/>
      <c r="U912" s="64"/>
      <c r="W912" s="64"/>
      <c r="X912" s="64"/>
      <c r="Y912" s="64"/>
      <c r="AC912" s="64"/>
      <c r="AH912" s="64"/>
      <c r="AM912" s="64"/>
      <c r="AR912" s="64"/>
      <c r="AT912" s="64"/>
      <c r="AV912" s="64"/>
    </row>
    <row r="913" ht="15.75" customHeight="1">
      <c r="A913" s="64"/>
      <c r="B913" s="64"/>
      <c r="C913" s="64"/>
      <c r="I913" s="64"/>
      <c r="J913" s="64"/>
      <c r="Q913" s="64"/>
      <c r="R913" s="64"/>
      <c r="S913" s="64"/>
      <c r="T913" s="64"/>
      <c r="U913" s="64"/>
      <c r="W913" s="64"/>
      <c r="X913" s="64"/>
      <c r="Y913" s="64"/>
      <c r="AC913" s="64"/>
      <c r="AH913" s="64"/>
      <c r="AM913" s="64"/>
      <c r="AR913" s="64"/>
      <c r="AT913" s="64"/>
      <c r="AV913" s="64"/>
    </row>
    <row r="914" ht="15.75" customHeight="1">
      <c r="A914" s="64"/>
      <c r="B914" s="64"/>
      <c r="C914" s="64"/>
      <c r="I914" s="64"/>
      <c r="J914" s="64"/>
      <c r="Q914" s="64"/>
      <c r="R914" s="64"/>
      <c r="S914" s="64"/>
      <c r="T914" s="64"/>
      <c r="U914" s="64"/>
      <c r="W914" s="64"/>
      <c r="X914" s="64"/>
      <c r="Y914" s="64"/>
      <c r="AC914" s="64"/>
      <c r="AH914" s="64"/>
      <c r="AM914" s="64"/>
      <c r="AR914" s="64"/>
      <c r="AT914" s="64"/>
      <c r="AV914" s="64"/>
    </row>
    <row r="915" ht="15.75" customHeight="1">
      <c r="A915" s="64"/>
      <c r="B915" s="64"/>
      <c r="C915" s="64"/>
      <c r="I915" s="64"/>
      <c r="J915" s="64"/>
      <c r="Q915" s="64"/>
      <c r="R915" s="64"/>
      <c r="S915" s="64"/>
      <c r="T915" s="64"/>
      <c r="U915" s="64"/>
      <c r="W915" s="64"/>
      <c r="X915" s="64"/>
      <c r="Y915" s="64"/>
      <c r="AC915" s="64"/>
      <c r="AH915" s="64"/>
      <c r="AM915" s="64"/>
      <c r="AR915" s="64"/>
      <c r="AT915" s="64"/>
      <c r="AV915" s="64"/>
    </row>
    <row r="916" ht="15.75" customHeight="1">
      <c r="A916" s="64"/>
      <c r="B916" s="64"/>
      <c r="C916" s="64"/>
      <c r="I916" s="64"/>
      <c r="J916" s="64"/>
      <c r="Q916" s="64"/>
      <c r="R916" s="64"/>
      <c r="S916" s="64"/>
      <c r="T916" s="64"/>
      <c r="U916" s="64"/>
      <c r="W916" s="64"/>
      <c r="X916" s="64"/>
      <c r="Y916" s="64"/>
      <c r="AC916" s="64"/>
      <c r="AH916" s="64"/>
      <c r="AM916" s="64"/>
      <c r="AR916" s="64"/>
      <c r="AT916" s="64"/>
      <c r="AV916" s="64"/>
    </row>
    <row r="917" ht="15.75" customHeight="1">
      <c r="A917" s="64"/>
      <c r="B917" s="64"/>
      <c r="C917" s="64"/>
      <c r="I917" s="64"/>
      <c r="J917" s="64"/>
      <c r="Q917" s="64"/>
      <c r="R917" s="64"/>
      <c r="S917" s="64"/>
      <c r="T917" s="64"/>
      <c r="U917" s="64"/>
      <c r="W917" s="64"/>
      <c r="X917" s="64"/>
      <c r="Y917" s="64"/>
      <c r="AC917" s="64"/>
      <c r="AH917" s="64"/>
      <c r="AM917" s="64"/>
      <c r="AR917" s="64"/>
      <c r="AT917" s="64"/>
      <c r="AV917" s="64"/>
    </row>
    <row r="918" ht="15.75" customHeight="1">
      <c r="A918" s="64"/>
      <c r="B918" s="64"/>
      <c r="C918" s="64"/>
      <c r="I918" s="64"/>
      <c r="J918" s="64"/>
      <c r="Q918" s="64"/>
      <c r="R918" s="64"/>
      <c r="S918" s="64"/>
      <c r="T918" s="64"/>
      <c r="U918" s="64"/>
      <c r="W918" s="64"/>
      <c r="X918" s="64"/>
      <c r="Y918" s="64"/>
      <c r="AC918" s="64"/>
      <c r="AH918" s="64"/>
      <c r="AM918" s="64"/>
      <c r="AR918" s="64"/>
      <c r="AT918" s="64"/>
      <c r="AV918" s="64"/>
    </row>
    <row r="919" ht="15.75" customHeight="1">
      <c r="A919" s="64"/>
      <c r="B919" s="64"/>
      <c r="C919" s="64"/>
      <c r="I919" s="64"/>
      <c r="J919" s="64"/>
      <c r="Q919" s="64"/>
      <c r="R919" s="64"/>
      <c r="S919" s="64"/>
      <c r="T919" s="64"/>
      <c r="U919" s="64"/>
      <c r="W919" s="64"/>
      <c r="X919" s="64"/>
      <c r="Y919" s="64"/>
      <c r="AC919" s="64"/>
      <c r="AH919" s="64"/>
      <c r="AM919" s="64"/>
      <c r="AR919" s="64"/>
      <c r="AT919" s="64"/>
      <c r="AV919" s="64"/>
    </row>
    <row r="920" ht="15.75" customHeight="1">
      <c r="A920" s="64"/>
      <c r="B920" s="64"/>
      <c r="C920" s="64"/>
      <c r="I920" s="64"/>
      <c r="J920" s="64"/>
      <c r="Q920" s="64"/>
      <c r="R920" s="64"/>
      <c r="S920" s="64"/>
      <c r="T920" s="64"/>
      <c r="U920" s="64"/>
      <c r="W920" s="64"/>
      <c r="X920" s="64"/>
      <c r="Y920" s="64"/>
      <c r="AC920" s="64"/>
      <c r="AH920" s="64"/>
      <c r="AM920" s="64"/>
      <c r="AR920" s="64"/>
      <c r="AT920" s="64"/>
      <c r="AV920" s="64"/>
    </row>
    <row r="921" ht="15.75" customHeight="1">
      <c r="A921" s="64"/>
      <c r="B921" s="64"/>
      <c r="C921" s="64"/>
      <c r="I921" s="64"/>
      <c r="J921" s="64"/>
      <c r="Q921" s="64"/>
      <c r="R921" s="64"/>
      <c r="S921" s="64"/>
      <c r="T921" s="64"/>
      <c r="U921" s="64"/>
      <c r="W921" s="64"/>
      <c r="X921" s="64"/>
      <c r="Y921" s="64"/>
      <c r="AC921" s="64"/>
      <c r="AH921" s="64"/>
      <c r="AM921" s="64"/>
      <c r="AR921" s="64"/>
      <c r="AT921" s="64"/>
      <c r="AV921" s="64"/>
    </row>
    <row r="922" ht="15.75" customHeight="1">
      <c r="A922" s="64"/>
      <c r="B922" s="64"/>
      <c r="C922" s="64"/>
      <c r="I922" s="64"/>
      <c r="J922" s="64"/>
      <c r="Q922" s="64"/>
      <c r="R922" s="64"/>
      <c r="S922" s="64"/>
      <c r="T922" s="64"/>
      <c r="U922" s="64"/>
      <c r="W922" s="64"/>
      <c r="X922" s="64"/>
      <c r="Y922" s="64"/>
      <c r="AC922" s="64"/>
      <c r="AH922" s="64"/>
      <c r="AM922" s="64"/>
      <c r="AR922" s="64"/>
      <c r="AT922" s="64"/>
      <c r="AV922" s="64"/>
    </row>
    <row r="923" ht="15.75" customHeight="1">
      <c r="A923" s="64"/>
      <c r="B923" s="64"/>
      <c r="C923" s="64"/>
      <c r="I923" s="64"/>
      <c r="J923" s="64"/>
      <c r="Q923" s="64"/>
      <c r="R923" s="64"/>
      <c r="S923" s="64"/>
      <c r="T923" s="64"/>
      <c r="U923" s="64"/>
      <c r="W923" s="64"/>
      <c r="X923" s="64"/>
      <c r="Y923" s="64"/>
      <c r="AC923" s="64"/>
      <c r="AH923" s="64"/>
      <c r="AM923" s="64"/>
      <c r="AR923" s="64"/>
      <c r="AT923" s="64"/>
      <c r="AV923" s="64"/>
    </row>
    <row r="924" ht="15.75" customHeight="1">
      <c r="A924" s="64"/>
      <c r="B924" s="64"/>
      <c r="C924" s="64"/>
      <c r="I924" s="64"/>
      <c r="J924" s="64"/>
      <c r="Q924" s="64"/>
      <c r="R924" s="64"/>
      <c r="S924" s="64"/>
      <c r="T924" s="64"/>
      <c r="U924" s="64"/>
      <c r="W924" s="64"/>
      <c r="X924" s="64"/>
      <c r="Y924" s="64"/>
      <c r="AC924" s="64"/>
      <c r="AH924" s="64"/>
      <c r="AM924" s="64"/>
      <c r="AR924" s="64"/>
      <c r="AT924" s="64"/>
      <c r="AV924" s="64"/>
    </row>
    <row r="925" ht="15.75" customHeight="1">
      <c r="A925" s="64"/>
      <c r="B925" s="64"/>
      <c r="C925" s="64"/>
      <c r="I925" s="64"/>
      <c r="J925" s="64"/>
      <c r="Q925" s="64"/>
      <c r="R925" s="64"/>
      <c r="S925" s="64"/>
      <c r="T925" s="64"/>
      <c r="U925" s="64"/>
      <c r="W925" s="64"/>
      <c r="X925" s="64"/>
      <c r="Y925" s="64"/>
      <c r="AC925" s="64"/>
      <c r="AH925" s="64"/>
      <c r="AM925" s="64"/>
      <c r="AR925" s="64"/>
      <c r="AT925" s="64"/>
      <c r="AV925" s="64"/>
    </row>
    <row r="926" ht="15.75" customHeight="1">
      <c r="A926" s="64"/>
      <c r="B926" s="64"/>
      <c r="C926" s="64"/>
      <c r="I926" s="64"/>
      <c r="J926" s="64"/>
      <c r="Q926" s="64"/>
      <c r="R926" s="64"/>
      <c r="S926" s="64"/>
      <c r="T926" s="64"/>
      <c r="U926" s="64"/>
      <c r="W926" s="64"/>
      <c r="X926" s="64"/>
      <c r="Y926" s="64"/>
      <c r="AC926" s="64"/>
      <c r="AH926" s="64"/>
      <c r="AM926" s="64"/>
      <c r="AR926" s="64"/>
      <c r="AT926" s="64"/>
      <c r="AV926" s="64"/>
    </row>
    <row r="927" ht="15.75" customHeight="1">
      <c r="A927" s="64"/>
      <c r="B927" s="64"/>
      <c r="C927" s="64"/>
      <c r="I927" s="64"/>
      <c r="J927" s="64"/>
      <c r="Q927" s="64"/>
      <c r="R927" s="64"/>
      <c r="S927" s="64"/>
      <c r="T927" s="64"/>
      <c r="U927" s="64"/>
      <c r="W927" s="64"/>
      <c r="X927" s="64"/>
      <c r="Y927" s="64"/>
      <c r="AC927" s="64"/>
      <c r="AH927" s="64"/>
      <c r="AM927" s="64"/>
      <c r="AR927" s="64"/>
      <c r="AT927" s="64"/>
      <c r="AV927" s="64"/>
    </row>
    <row r="928" ht="15.75" customHeight="1">
      <c r="A928" s="64"/>
      <c r="B928" s="64"/>
      <c r="C928" s="64"/>
      <c r="I928" s="64"/>
      <c r="J928" s="64"/>
      <c r="Q928" s="64"/>
      <c r="R928" s="64"/>
      <c r="S928" s="64"/>
      <c r="T928" s="64"/>
      <c r="U928" s="64"/>
      <c r="W928" s="64"/>
      <c r="X928" s="64"/>
      <c r="Y928" s="64"/>
      <c r="AC928" s="64"/>
      <c r="AH928" s="64"/>
      <c r="AM928" s="64"/>
      <c r="AR928" s="64"/>
      <c r="AT928" s="64"/>
      <c r="AV928" s="64"/>
    </row>
    <row r="929" ht="15.75" customHeight="1">
      <c r="A929" s="64"/>
      <c r="B929" s="64"/>
      <c r="C929" s="64"/>
      <c r="I929" s="64"/>
      <c r="J929" s="64"/>
      <c r="Q929" s="64"/>
      <c r="R929" s="64"/>
      <c r="S929" s="64"/>
      <c r="T929" s="64"/>
      <c r="U929" s="64"/>
      <c r="W929" s="64"/>
      <c r="X929" s="64"/>
      <c r="Y929" s="64"/>
      <c r="AC929" s="64"/>
      <c r="AH929" s="64"/>
      <c r="AM929" s="64"/>
      <c r="AR929" s="64"/>
      <c r="AT929" s="64"/>
      <c r="AV929" s="64"/>
    </row>
    <row r="930" ht="15.75" customHeight="1">
      <c r="A930" s="64"/>
      <c r="B930" s="64"/>
      <c r="C930" s="64"/>
      <c r="I930" s="64"/>
      <c r="J930" s="64"/>
      <c r="Q930" s="64"/>
      <c r="R930" s="64"/>
      <c r="S930" s="64"/>
      <c r="T930" s="64"/>
      <c r="U930" s="64"/>
      <c r="W930" s="64"/>
      <c r="X930" s="64"/>
      <c r="Y930" s="64"/>
      <c r="AC930" s="64"/>
      <c r="AH930" s="64"/>
      <c r="AM930" s="64"/>
      <c r="AR930" s="64"/>
      <c r="AT930" s="64"/>
      <c r="AV930" s="64"/>
    </row>
    <row r="931" ht="15.75" customHeight="1">
      <c r="A931" s="64"/>
      <c r="B931" s="64"/>
      <c r="C931" s="64"/>
      <c r="I931" s="64"/>
      <c r="J931" s="64"/>
      <c r="Q931" s="64"/>
      <c r="R931" s="64"/>
      <c r="S931" s="64"/>
      <c r="T931" s="64"/>
      <c r="U931" s="64"/>
      <c r="W931" s="64"/>
      <c r="X931" s="64"/>
      <c r="Y931" s="64"/>
      <c r="AC931" s="64"/>
      <c r="AH931" s="64"/>
      <c r="AM931" s="64"/>
      <c r="AR931" s="64"/>
      <c r="AT931" s="64"/>
      <c r="AV931" s="64"/>
    </row>
    <row r="932" ht="15.75" customHeight="1">
      <c r="A932" s="64"/>
      <c r="B932" s="64"/>
      <c r="C932" s="64"/>
      <c r="I932" s="64"/>
      <c r="J932" s="64"/>
      <c r="Q932" s="64"/>
      <c r="R932" s="64"/>
      <c r="S932" s="64"/>
      <c r="T932" s="64"/>
      <c r="U932" s="64"/>
      <c r="W932" s="64"/>
      <c r="X932" s="64"/>
      <c r="Y932" s="64"/>
      <c r="AC932" s="64"/>
      <c r="AH932" s="64"/>
      <c r="AM932" s="64"/>
      <c r="AR932" s="64"/>
      <c r="AT932" s="64"/>
      <c r="AV932" s="64"/>
    </row>
    <row r="933" ht="15.75" customHeight="1">
      <c r="A933" s="64"/>
      <c r="B933" s="64"/>
      <c r="C933" s="64"/>
      <c r="I933" s="64"/>
      <c r="J933" s="64"/>
      <c r="Q933" s="64"/>
      <c r="R933" s="64"/>
      <c r="S933" s="64"/>
      <c r="T933" s="64"/>
      <c r="U933" s="64"/>
      <c r="W933" s="64"/>
      <c r="X933" s="64"/>
      <c r="Y933" s="64"/>
      <c r="AC933" s="64"/>
      <c r="AH933" s="64"/>
      <c r="AM933" s="64"/>
      <c r="AR933" s="64"/>
      <c r="AT933" s="64"/>
      <c r="AV933" s="64"/>
    </row>
    <row r="934" ht="15.75" customHeight="1">
      <c r="A934" s="64"/>
      <c r="B934" s="64"/>
      <c r="C934" s="64"/>
      <c r="I934" s="64"/>
      <c r="J934" s="64"/>
      <c r="Q934" s="64"/>
      <c r="R934" s="64"/>
      <c r="S934" s="64"/>
      <c r="T934" s="64"/>
      <c r="U934" s="64"/>
      <c r="W934" s="64"/>
      <c r="X934" s="64"/>
      <c r="Y934" s="64"/>
      <c r="AC934" s="64"/>
      <c r="AH934" s="64"/>
      <c r="AM934" s="64"/>
      <c r="AR934" s="64"/>
      <c r="AT934" s="64"/>
      <c r="AV934" s="64"/>
    </row>
    <row r="935" ht="15.75" customHeight="1">
      <c r="A935" s="64"/>
      <c r="B935" s="64"/>
      <c r="C935" s="64"/>
      <c r="I935" s="64"/>
      <c r="J935" s="64"/>
      <c r="Q935" s="64"/>
      <c r="R935" s="64"/>
      <c r="S935" s="64"/>
      <c r="T935" s="64"/>
      <c r="U935" s="64"/>
      <c r="W935" s="64"/>
      <c r="X935" s="64"/>
      <c r="Y935" s="64"/>
      <c r="AC935" s="64"/>
      <c r="AH935" s="64"/>
      <c r="AM935" s="64"/>
      <c r="AR935" s="64"/>
      <c r="AT935" s="64"/>
      <c r="AV935" s="64"/>
    </row>
    <row r="936" ht="15.75" customHeight="1">
      <c r="A936" s="64"/>
      <c r="B936" s="64"/>
      <c r="C936" s="64"/>
      <c r="I936" s="64"/>
      <c r="J936" s="64"/>
      <c r="Q936" s="64"/>
      <c r="R936" s="64"/>
      <c r="S936" s="64"/>
      <c r="T936" s="64"/>
      <c r="U936" s="64"/>
      <c r="W936" s="64"/>
      <c r="X936" s="64"/>
      <c r="Y936" s="64"/>
      <c r="AC936" s="64"/>
      <c r="AH936" s="64"/>
      <c r="AM936" s="64"/>
      <c r="AR936" s="64"/>
      <c r="AT936" s="64"/>
      <c r="AV936" s="64"/>
    </row>
    <row r="937" ht="15.75" customHeight="1">
      <c r="A937" s="64"/>
      <c r="B937" s="64"/>
      <c r="C937" s="64"/>
      <c r="I937" s="64"/>
      <c r="J937" s="64"/>
      <c r="Q937" s="64"/>
      <c r="R937" s="64"/>
      <c r="S937" s="64"/>
      <c r="T937" s="64"/>
      <c r="U937" s="64"/>
      <c r="W937" s="64"/>
      <c r="X937" s="64"/>
      <c r="Y937" s="64"/>
      <c r="AC937" s="64"/>
      <c r="AH937" s="64"/>
      <c r="AM937" s="64"/>
      <c r="AR937" s="64"/>
      <c r="AT937" s="64"/>
      <c r="AV937" s="64"/>
    </row>
    <row r="938" ht="15.75" customHeight="1">
      <c r="A938" s="64"/>
      <c r="B938" s="64"/>
      <c r="C938" s="64"/>
      <c r="I938" s="64"/>
      <c r="J938" s="64"/>
      <c r="Q938" s="64"/>
      <c r="R938" s="64"/>
      <c r="S938" s="64"/>
      <c r="T938" s="64"/>
      <c r="U938" s="64"/>
      <c r="W938" s="64"/>
      <c r="X938" s="64"/>
      <c r="Y938" s="64"/>
      <c r="AC938" s="64"/>
      <c r="AH938" s="64"/>
      <c r="AM938" s="64"/>
      <c r="AR938" s="64"/>
      <c r="AT938" s="64"/>
      <c r="AV938" s="64"/>
    </row>
    <row r="939" ht="15.75" customHeight="1">
      <c r="A939" s="64"/>
      <c r="B939" s="64"/>
      <c r="C939" s="64"/>
      <c r="I939" s="64"/>
      <c r="J939" s="64"/>
      <c r="Q939" s="64"/>
      <c r="R939" s="64"/>
      <c r="S939" s="64"/>
      <c r="T939" s="64"/>
      <c r="U939" s="64"/>
      <c r="W939" s="64"/>
      <c r="X939" s="64"/>
      <c r="Y939" s="64"/>
      <c r="AC939" s="64"/>
      <c r="AH939" s="64"/>
      <c r="AM939" s="64"/>
      <c r="AR939" s="64"/>
      <c r="AT939" s="64"/>
      <c r="AV939" s="64"/>
    </row>
    <row r="940" ht="15.75" customHeight="1">
      <c r="A940" s="64"/>
      <c r="B940" s="64"/>
      <c r="C940" s="64"/>
      <c r="I940" s="64"/>
      <c r="J940" s="64"/>
      <c r="Q940" s="64"/>
      <c r="R940" s="64"/>
      <c r="S940" s="64"/>
      <c r="T940" s="64"/>
      <c r="U940" s="64"/>
      <c r="W940" s="64"/>
      <c r="X940" s="64"/>
      <c r="Y940" s="64"/>
      <c r="AC940" s="64"/>
      <c r="AH940" s="64"/>
      <c r="AM940" s="64"/>
      <c r="AR940" s="64"/>
      <c r="AT940" s="64"/>
      <c r="AV940" s="64"/>
    </row>
    <row r="941" ht="15.75" customHeight="1">
      <c r="A941" s="64"/>
      <c r="B941" s="64"/>
      <c r="C941" s="64"/>
      <c r="I941" s="64"/>
      <c r="J941" s="64"/>
      <c r="Q941" s="64"/>
      <c r="R941" s="64"/>
      <c r="S941" s="64"/>
      <c r="T941" s="64"/>
      <c r="U941" s="64"/>
      <c r="W941" s="64"/>
      <c r="X941" s="64"/>
      <c r="Y941" s="64"/>
      <c r="AC941" s="64"/>
      <c r="AH941" s="64"/>
      <c r="AM941" s="64"/>
      <c r="AR941" s="64"/>
      <c r="AT941" s="64"/>
      <c r="AV941" s="64"/>
    </row>
    <row r="942" ht="15.75" customHeight="1">
      <c r="A942" s="64"/>
      <c r="B942" s="64"/>
      <c r="C942" s="64"/>
      <c r="I942" s="64"/>
      <c r="J942" s="64"/>
      <c r="Q942" s="64"/>
      <c r="R942" s="64"/>
      <c r="S942" s="64"/>
      <c r="T942" s="64"/>
      <c r="U942" s="64"/>
      <c r="W942" s="64"/>
      <c r="X942" s="64"/>
      <c r="Y942" s="64"/>
      <c r="AC942" s="64"/>
      <c r="AH942" s="64"/>
      <c r="AM942" s="64"/>
      <c r="AR942" s="64"/>
      <c r="AT942" s="64"/>
      <c r="AV942" s="64"/>
    </row>
    <row r="943" ht="15.75" customHeight="1">
      <c r="A943" s="64"/>
      <c r="B943" s="64"/>
      <c r="C943" s="64"/>
      <c r="I943" s="64"/>
      <c r="J943" s="64"/>
      <c r="Q943" s="64"/>
      <c r="R943" s="64"/>
      <c r="S943" s="64"/>
      <c r="T943" s="64"/>
      <c r="U943" s="64"/>
      <c r="W943" s="64"/>
      <c r="X943" s="64"/>
      <c r="Y943" s="64"/>
      <c r="AC943" s="64"/>
      <c r="AH943" s="64"/>
      <c r="AM943" s="64"/>
      <c r="AR943" s="64"/>
      <c r="AT943" s="64"/>
      <c r="AV943" s="64"/>
    </row>
    <row r="944" ht="15.75" customHeight="1">
      <c r="A944" s="64"/>
      <c r="B944" s="64"/>
      <c r="C944" s="64"/>
      <c r="I944" s="64"/>
      <c r="J944" s="64"/>
      <c r="Q944" s="64"/>
      <c r="R944" s="64"/>
      <c r="S944" s="64"/>
      <c r="T944" s="64"/>
      <c r="U944" s="64"/>
      <c r="W944" s="64"/>
      <c r="X944" s="64"/>
      <c r="Y944" s="64"/>
      <c r="AC944" s="64"/>
      <c r="AH944" s="64"/>
      <c r="AM944" s="64"/>
      <c r="AR944" s="64"/>
      <c r="AT944" s="64"/>
      <c r="AV944" s="64"/>
    </row>
    <row r="945" ht="15.75" customHeight="1">
      <c r="A945" s="64"/>
      <c r="B945" s="64"/>
      <c r="C945" s="64"/>
      <c r="I945" s="64"/>
      <c r="J945" s="64"/>
      <c r="Q945" s="64"/>
      <c r="R945" s="64"/>
      <c r="S945" s="64"/>
      <c r="T945" s="64"/>
      <c r="U945" s="64"/>
      <c r="W945" s="64"/>
      <c r="X945" s="64"/>
      <c r="Y945" s="64"/>
      <c r="AC945" s="64"/>
      <c r="AH945" s="64"/>
      <c r="AM945" s="64"/>
      <c r="AR945" s="64"/>
      <c r="AT945" s="64"/>
      <c r="AV945" s="64"/>
    </row>
    <row r="946" ht="15.75" customHeight="1">
      <c r="A946" s="64"/>
      <c r="B946" s="64"/>
      <c r="C946" s="64"/>
      <c r="I946" s="64"/>
      <c r="J946" s="64"/>
      <c r="Q946" s="64"/>
      <c r="R946" s="64"/>
      <c r="S946" s="64"/>
      <c r="T946" s="64"/>
      <c r="U946" s="64"/>
      <c r="W946" s="64"/>
      <c r="X946" s="64"/>
      <c r="Y946" s="64"/>
      <c r="AC946" s="64"/>
      <c r="AH946" s="64"/>
      <c r="AM946" s="64"/>
      <c r="AR946" s="64"/>
      <c r="AT946" s="64"/>
      <c r="AV946" s="64"/>
    </row>
    <row r="947" ht="15.75" customHeight="1">
      <c r="A947" s="64"/>
      <c r="B947" s="64"/>
      <c r="C947" s="64"/>
      <c r="I947" s="64"/>
      <c r="J947" s="64"/>
      <c r="Q947" s="64"/>
      <c r="R947" s="64"/>
      <c r="S947" s="64"/>
      <c r="T947" s="64"/>
      <c r="U947" s="64"/>
      <c r="W947" s="64"/>
      <c r="X947" s="64"/>
      <c r="Y947" s="64"/>
      <c r="AC947" s="64"/>
      <c r="AH947" s="64"/>
      <c r="AM947" s="64"/>
      <c r="AR947" s="64"/>
      <c r="AT947" s="64"/>
      <c r="AV947" s="64"/>
    </row>
    <row r="948" ht="15.75" customHeight="1">
      <c r="A948" s="64"/>
      <c r="B948" s="64"/>
      <c r="C948" s="64"/>
      <c r="I948" s="64"/>
      <c r="J948" s="64"/>
      <c r="Q948" s="64"/>
      <c r="R948" s="64"/>
      <c r="S948" s="64"/>
      <c r="T948" s="64"/>
      <c r="U948" s="64"/>
      <c r="W948" s="64"/>
      <c r="X948" s="64"/>
      <c r="Y948" s="64"/>
      <c r="AC948" s="64"/>
      <c r="AH948" s="64"/>
      <c r="AM948" s="64"/>
      <c r="AR948" s="64"/>
      <c r="AT948" s="64"/>
      <c r="AV948" s="64"/>
    </row>
    <row r="949" ht="15.75" customHeight="1">
      <c r="A949" s="64"/>
      <c r="B949" s="64"/>
      <c r="C949" s="64"/>
      <c r="I949" s="64"/>
      <c r="J949" s="64"/>
      <c r="Q949" s="64"/>
      <c r="R949" s="64"/>
      <c r="S949" s="64"/>
      <c r="T949" s="64"/>
      <c r="U949" s="64"/>
      <c r="W949" s="64"/>
      <c r="X949" s="64"/>
      <c r="Y949" s="64"/>
      <c r="AC949" s="64"/>
      <c r="AH949" s="64"/>
      <c r="AM949" s="64"/>
      <c r="AR949" s="64"/>
      <c r="AT949" s="64"/>
      <c r="AV949" s="64"/>
    </row>
    <row r="950" ht="15.75" customHeight="1">
      <c r="A950" s="64"/>
      <c r="B950" s="64"/>
      <c r="C950" s="64"/>
      <c r="I950" s="64"/>
      <c r="J950" s="64"/>
      <c r="Q950" s="64"/>
      <c r="R950" s="64"/>
      <c r="S950" s="64"/>
      <c r="T950" s="64"/>
      <c r="U950" s="64"/>
      <c r="W950" s="64"/>
      <c r="X950" s="64"/>
      <c r="Y950" s="64"/>
      <c r="AC950" s="64"/>
      <c r="AH950" s="64"/>
      <c r="AM950" s="64"/>
      <c r="AR950" s="64"/>
      <c r="AT950" s="64"/>
      <c r="AV950" s="64"/>
    </row>
    <row r="951" ht="15.75" customHeight="1">
      <c r="A951" s="64"/>
      <c r="B951" s="64"/>
      <c r="C951" s="64"/>
      <c r="I951" s="64"/>
      <c r="J951" s="64"/>
      <c r="Q951" s="64"/>
      <c r="R951" s="64"/>
      <c r="S951" s="64"/>
      <c r="T951" s="64"/>
      <c r="U951" s="64"/>
      <c r="W951" s="64"/>
      <c r="X951" s="64"/>
      <c r="Y951" s="64"/>
      <c r="AC951" s="64"/>
      <c r="AH951" s="64"/>
      <c r="AM951" s="64"/>
      <c r="AR951" s="64"/>
      <c r="AT951" s="64"/>
      <c r="AV951" s="64"/>
    </row>
    <row r="952" ht="15.75" customHeight="1">
      <c r="A952" s="64"/>
      <c r="B952" s="64"/>
      <c r="C952" s="64"/>
      <c r="I952" s="64"/>
      <c r="J952" s="64"/>
      <c r="Q952" s="64"/>
      <c r="R952" s="64"/>
      <c r="S952" s="64"/>
      <c r="T952" s="64"/>
      <c r="U952" s="64"/>
      <c r="W952" s="64"/>
      <c r="X952" s="64"/>
      <c r="Y952" s="64"/>
      <c r="AC952" s="64"/>
      <c r="AH952" s="64"/>
      <c r="AM952" s="64"/>
      <c r="AR952" s="64"/>
      <c r="AT952" s="64"/>
      <c r="AV952" s="64"/>
    </row>
    <row r="953" ht="15.75" customHeight="1">
      <c r="A953" s="64"/>
      <c r="B953" s="64"/>
      <c r="C953" s="64"/>
      <c r="I953" s="64"/>
      <c r="J953" s="64"/>
      <c r="Q953" s="64"/>
      <c r="R953" s="64"/>
      <c r="S953" s="64"/>
      <c r="T953" s="64"/>
      <c r="U953" s="64"/>
      <c r="W953" s="64"/>
      <c r="X953" s="64"/>
      <c r="Y953" s="64"/>
      <c r="AC953" s="64"/>
      <c r="AH953" s="64"/>
      <c r="AM953" s="64"/>
      <c r="AR953" s="64"/>
      <c r="AT953" s="64"/>
      <c r="AV953" s="64"/>
    </row>
    <row r="954" ht="15.75" customHeight="1">
      <c r="A954" s="64"/>
      <c r="B954" s="64"/>
      <c r="C954" s="64"/>
      <c r="I954" s="64"/>
      <c r="J954" s="64"/>
      <c r="Q954" s="64"/>
      <c r="R954" s="64"/>
      <c r="S954" s="64"/>
      <c r="T954" s="64"/>
      <c r="U954" s="64"/>
      <c r="W954" s="64"/>
      <c r="X954" s="64"/>
      <c r="Y954" s="64"/>
      <c r="AC954" s="64"/>
      <c r="AH954" s="64"/>
      <c r="AM954" s="64"/>
      <c r="AR954" s="64"/>
      <c r="AT954" s="64"/>
      <c r="AV954" s="64"/>
    </row>
    <row r="955" ht="15.75" customHeight="1">
      <c r="A955" s="64"/>
      <c r="B955" s="64"/>
      <c r="C955" s="64"/>
      <c r="I955" s="64"/>
      <c r="J955" s="64"/>
      <c r="Q955" s="64"/>
      <c r="R955" s="64"/>
      <c r="S955" s="64"/>
      <c r="T955" s="64"/>
      <c r="U955" s="64"/>
      <c r="W955" s="64"/>
      <c r="X955" s="64"/>
      <c r="Y955" s="64"/>
      <c r="AC955" s="64"/>
      <c r="AH955" s="64"/>
      <c r="AM955" s="64"/>
      <c r="AR955" s="64"/>
      <c r="AT955" s="64"/>
      <c r="AV955" s="64"/>
    </row>
    <row r="956" ht="15.75" customHeight="1">
      <c r="A956" s="64"/>
      <c r="B956" s="64"/>
      <c r="C956" s="64"/>
      <c r="I956" s="64"/>
      <c r="J956" s="64"/>
      <c r="Q956" s="64"/>
      <c r="R956" s="64"/>
      <c r="S956" s="64"/>
      <c r="T956" s="64"/>
      <c r="U956" s="64"/>
      <c r="W956" s="64"/>
      <c r="X956" s="64"/>
      <c r="Y956" s="64"/>
      <c r="AC956" s="64"/>
      <c r="AH956" s="64"/>
      <c r="AM956" s="64"/>
      <c r="AR956" s="64"/>
      <c r="AT956" s="64"/>
      <c r="AV956" s="64"/>
    </row>
    <row r="957" ht="15.75" customHeight="1">
      <c r="A957" s="64"/>
      <c r="B957" s="64"/>
      <c r="C957" s="64"/>
      <c r="I957" s="64"/>
      <c r="J957" s="64"/>
      <c r="Q957" s="64"/>
      <c r="R957" s="64"/>
      <c r="S957" s="64"/>
      <c r="T957" s="64"/>
      <c r="U957" s="64"/>
      <c r="W957" s="64"/>
      <c r="X957" s="64"/>
      <c r="Y957" s="64"/>
      <c r="AC957" s="64"/>
      <c r="AH957" s="64"/>
      <c r="AM957" s="64"/>
      <c r="AR957" s="64"/>
      <c r="AT957" s="64"/>
      <c r="AV957" s="64"/>
    </row>
    <row r="958" ht="15.75" customHeight="1">
      <c r="A958" s="64"/>
      <c r="B958" s="64"/>
      <c r="C958" s="64"/>
      <c r="I958" s="64"/>
      <c r="J958" s="64"/>
      <c r="Q958" s="64"/>
      <c r="R958" s="64"/>
      <c r="S958" s="64"/>
      <c r="T958" s="64"/>
      <c r="U958" s="64"/>
      <c r="W958" s="64"/>
      <c r="X958" s="64"/>
      <c r="Y958" s="64"/>
      <c r="AC958" s="64"/>
      <c r="AH958" s="64"/>
      <c r="AM958" s="64"/>
      <c r="AR958" s="64"/>
      <c r="AT958" s="64"/>
      <c r="AV958" s="64"/>
    </row>
    <row r="959" ht="15.75" customHeight="1">
      <c r="A959" s="64"/>
      <c r="B959" s="64"/>
      <c r="C959" s="64"/>
      <c r="I959" s="64"/>
      <c r="J959" s="64"/>
      <c r="Q959" s="64"/>
      <c r="R959" s="64"/>
      <c r="S959" s="64"/>
      <c r="T959" s="64"/>
      <c r="U959" s="64"/>
      <c r="W959" s="64"/>
      <c r="X959" s="64"/>
      <c r="Y959" s="64"/>
      <c r="AC959" s="64"/>
      <c r="AH959" s="64"/>
      <c r="AM959" s="64"/>
      <c r="AR959" s="64"/>
      <c r="AT959" s="64"/>
      <c r="AV959" s="64"/>
    </row>
    <row r="960" ht="15.75" customHeight="1">
      <c r="A960" s="64"/>
      <c r="B960" s="64"/>
      <c r="C960" s="64"/>
      <c r="I960" s="64"/>
      <c r="J960" s="64"/>
      <c r="Q960" s="64"/>
      <c r="R960" s="64"/>
      <c r="S960" s="64"/>
      <c r="T960" s="64"/>
      <c r="U960" s="64"/>
      <c r="W960" s="64"/>
      <c r="X960" s="64"/>
      <c r="Y960" s="64"/>
      <c r="AC960" s="64"/>
      <c r="AH960" s="64"/>
      <c r="AM960" s="64"/>
      <c r="AR960" s="64"/>
      <c r="AT960" s="64"/>
      <c r="AV960" s="64"/>
    </row>
    <row r="961" ht="15.75" customHeight="1">
      <c r="A961" s="64"/>
      <c r="B961" s="64"/>
      <c r="C961" s="64"/>
      <c r="I961" s="64"/>
      <c r="J961" s="64"/>
      <c r="Q961" s="64"/>
      <c r="R961" s="64"/>
      <c r="S961" s="64"/>
      <c r="T961" s="64"/>
      <c r="U961" s="64"/>
      <c r="W961" s="64"/>
      <c r="X961" s="64"/>
      <c r="Y961" s="64"/>
      <c r="AC961" s="64"/>
      <c r="AH961" s="64"/>
      <c r="AM961" s="64"/>
      <c r="AR961" s="64"/>
      <c r="AT961" s="64"/>
      <c r="AV961" s="64"/>
    </row>
    <row r="962" ht="15.75" customHeight="1">
      <c r="A962" s="64"/>
      <c r="B962" s="64"/>
      <c r="C962" s="64"/>
      <c r="I962" s="64"/>
      <c r="J962" s="64"/>
      <c r="Q962" s="64"/>
      <c r="R962" s="64"/>
      <c r="S962" s="64"/>
      <c r="T962" s="64"/>
      <c r="U962" s="64"/>
      <c r="W962" s="64"/>
      <c r="X962" s="64"/>
      <c r="Y962" s="64"/>
      <c r="AC962" s="64"/>
      <c r="AH962" s="64"/>
      <c r="AM962" s="64"/>
      <c r="AR962" s="64"/>
      <c r="AT962" s="64"/>
      <c r="AV962" s="64"/>
    </row>
    <row r="963" ht="15.75" customHeight="1">
      <c r="A963" s="64"/>
      <c r="B963" s="64"/>
      <c r="C963" s="64"/>
      <c r="I963" s="64"/>
      <c r="J963" s="64"/>
      <c r="Q963" s="64"/>
      <c r="R963" s="64"/>
      <c r="S963" s="64"/>
      <c r="T963" s="64"/>
      <c r="U963" s="64"/>
      <c r="W963" s="64"/>
      <c r="X963" s="64"/>
      <c r="Y963" s="64"/>
      <c r="AC963" s="64"/>
      <c r="AH963" s="64"/>
      <c r="AM963" s="64"/>
      <c r="AR963" s="64"/>
      <c r="AT963" s="64"/>
      <c r="AV963" s="64"/>
    </row>
    <row r="964" ht="15.75" customHeight="1">
      <c r="A964" s="64"/>
      <c r="B964" s="64"/>
      <c r="C964" s="64"/>
      <c r="I964" s="64"/>
      <c r="J964" s="64"/>
      <c r="Q964" s="64"/>
      <c r="R964" s="64"/>
      <c r="S964" s="64"/>
      <c r="T964" s="64"/>
      <c r="U964" s="64"/>
      <c r="W964" s="64"/>
      <c r="X964" s="64"/>
      <c r="Y964" s="64"/>
      <c r="AC964" s="64"/>
      <c r="AH964" s="64"/>
      <c r="AM964" s="64"/>
      <c r="AR964" s="64"/>
      <c r="AT964" s="64"/>
      <c r="AV964" s="64"/>
    </row>
    <row r="965" ht="15.75" customHeight="1">
      <c r="A965" s="64"/>
      <c r="B965" s="64"/>
      <c r="C965" s="64"/>
      <c r="I965" s="64"/>
      <c r="J965" s="64"/>
      <c r="Q965" s="64"/>
      <c r="R965" s="64"/>
      <c r="S965" s="64"/>
      <c r="T965" s="64"/>
      <c r="U965" s="64"/>
      <c r="W965" s="64"/>
      <c r="X965" s="64"/>
      <c r="Y965" s="64"/>
      <c r="AC965" s="64"/>
      <c r="AH965" s="64"/>
      <c r="AM965" s="64"/>
      <c r="AR965" s="64"/>
      <c r="AT965" s="64"/>
      <c r="AV965" s="64"/>
    </row>
    <row r="966" ht="15.75" customHeight="1">
      <c r="A966" s="64"/>
      <c r="B966" s="64"/>
      <c r="C966" s="64"/>
      <c r="I966" s="64"/>
      <c r="J966" s="64"/>
      <c r="Q966" s="64"/>
      <c r="R966" s="64"/>
      <c r="S966" s="64"/>
      <c r="T966" s="64"/>
      <c r="U966" s="64"/>
      <c r="W966" s="64"/>
      <c r="X966" s="64"/>
      <c r="Y966" s="64"/>
      <c r="AC966" s="64"/>
      <c r="AH966" s="64"/>
      <c r="AM966" s="64"/>
      <c r="AR966" s="64"/>
      <c r="AT966" s="64"/>
      <c r="AV966" s="64"/>
    </row>
    <row r="967" ht="15.75" customHeight="1">
      <c r="A967" s="64"/>
      <c r="B967" s="64"/>
      <c r="C967" s="64"/>
      <c r="I967" s="64"/>
      <c r="J967" s="64"/>
      <c r="Q967" s="64"/>
      <c r="R967" s="64"/>
      <c r="S967" s="64"/>
      <c r="T967" s="64"/>
      <c r="U967" s="64"/>
      <c r="W967" s="64"/>
      <c r="X967" s="64"/>
      <c r="Y967" s="64"/>
      <c r="AC967" s="64"/>
      <c r="AH967" s="64"/>
      <c r="AM967" s="64"/>
      <c r="AR967" s="64"/>
      <c r="AT967" s="64"/>
      <c r="AV967" s="64"/>
    </row>
    <row r="968" ht="15.75" customHeight="1">
      <c r="A968" s="64"/>
      <c r="B968" s="64"/>
      <c r="C968" s="64"/>
      <c r="I968" s="64"/>
      <c r="J968" s="64"/>
      <c r="Q968" s="64"/>
      <c r="R968" s="64"/>
      <c r="S968" s="64"/>
      <c r="T968" s="64"/>
      <c r="U968" s="64"/>
      <c r="W968" s="64"/>
      <c r="X968" s="64"/>
      <c r="Y968" s="64"/>
      <c r="AC968" s="64"/>
      <c r="AH968" s="64"/>
      <c r="AM968" s="64"/>
      <c r="AR968" s="64"/>
      <c r="AT968" s="64"/>
      <c r="AV968" s="64"/>
    </row>
    <row r="969" ht="15.75" customHeight="1">
      <c r="A969" s="64"/>
      <c r="B969" s="64"/>
      <c r="C969" s="64"/>
      <c r="I969" s="64"/>
      <c r="J969" s="64"/>
      <c r="Q969" s="64"/>
      <c r="R969" s="64"/>
      <c r="S969" s="64"/>
      <c r="T969" s="64"/>
      <c r="U969" s="64"/>
      <c r="W969" s="64"/>
      <c r="X969" s="64"/>
      <c r="Y969" s="64"/>
      <c r="AC969" s="64"/>
      <c r="AH969" s="64"/>
      <c r="AM969" s="64"/>
      <c r="AR969" s="64"/>
      <c r="AT969" s="64"/>
      <c r="AV969" s="64"/>
    </row>
    <row r="970" ht="15.75" customHeight="1">
      <c r="A970" s="64"/>
      <c r="B970" s="64"/>
      <c r="C970" s="64"/>
      <c r="I970" s="64"/>
      <c r="J970" s="64"/>
      <c r="Q970" s="64"/>
      <c r="R970" s="64"/>
      <c r="S970" s="64"/>
      <c r="T970" s="64"/>
      <c r="U970" s="64"/>
      <c r="W970" s="64"/>
      <c r="X970" s="64"/>
      <c r="Y970" s="64"/>
      <c r="AC970" s="64"/>
      <c r="AH970" s="64"/>
      <c r="AM970" s="64"/>
      <c r="AR970" s="64"/>
      <c r="AT970" s="64"/>
      <c r="AV970" s="64"/>
    </row>
    <row r="971" ht="15.75" customHeight="1">
      <c r="A971" s="64"/>
      <c r="B971" s="64"/>
      <c r="C971" s="64"/>
      <c r="I971" s="64"/>
      <c r="J971" s="64"/>
      <c r="Q971" s="64"/>
      <c r="R971" s="64"/>
      <c r="S971" s="64"/>
      <c r="T971" s="64"/>
      <c r="U971" s="64"/>
      <c r="W971" s="64"/>
      <c r="X971" s="64"/>
      <c r="Y971" s="64"/>
      <c r="AC971" s="64"/>
      <c r="AH971" s="64"/>
      <c r="AM971" s="64"/>
      <c r="AR971" s="64"/>
      <c r="AT971" s="64"/>
      <c r="AV971" s="64"/>
    </row>
    <row r="972" ht="15.75" customHeight="1">
      <c r="A972" s="64"/>
      <c r="B972" s="64"/>
      <c r="C972" s="64"/>
      <c r="I972" s="64"/>
      <c r="J972" s="64"/>
      <c r="Q972" s="64"/>
      <c r="R972" s="64"/>
      <c r="S972" s="64"/>
      <c r="T972" s="64"/>
      <c r="U972" s="64"/>
      <c r="W972" s="64"/>
      <c r="X972" s="64"/>
      <c r="Y972" s="64"/>
      <c r="AC972" s="64"/>
      <c r="AH972" s="64"/>
      <c r="AM972" s="64"/>
      <c r="AR972" s="64"/>
      <c r="AT972" s="64"/>
      <c r="AV972" s="64"/>
    </row>
    <row r="973" ht="15.75" customHeight="1">
      <c r="A973" s="64"/>
      <c r="B973" s="64"/>
      <c r="C973" s="64"/>
      <c r="I973" s="64"/>
      <c r="J973" s="64"/>
      <c r="Q973" s="64"/>
      <c r="R973" s="64"/>
      <c r="S973" s="64"/>
      <c r="T973" s="64"/>
      <c r="U973" s="64"/>
      <c r="W973" s="64"/>
      <c r="X973" s="64"/>
      <c r="Y973" s="64"/>
      <c r="AC973" s="64"/>
      <c r="AH973" s="64"/>
      <c r="AM973" s="64"/>
      <c r="AR973" s="64"/>
      <c r="AT973" s="64"/>
      <c r="AV973" s="64"/>
    </row>
    <row r="974" ht="15.75" customHeight="1">
      <c r="A974" s="64"/>
      <c r="B974" s="64"/>
      <c r="C974" s="64"/>
      <c r="I974" s="64"/>
      <c r="J974" s="64"/>
      <c r="Q974" s="64"/>
      <c r="R974" s="64"/>
      <c r="S974" s="64"/>
      <c r="T974" s="64"/>
      <c r="U974" s="64"/>
      <c r="W974" s="64"/>
      <c r="X974" s="64"/>
      <c r="Y974" s="64"/>
      <c r="AC974" s="64"/>
      <c r="AH974" s="64"/>
      <c r="AM974" s="64"/>
      <c r="AR974" s="64"/>
      <c r="AT974" s="64"/>
      <c r="AV974" s="64"/>
    </row>
    <row r="975" ht="15.75" customHeight="1">
      <c r="A975" s="64"/>
      <c r="B975" s="64"/>
      <c r="C975" s="64"/>
      <c r="I975" s="64"/>
      <c r="J975" s="64"/>
      <c r="Q975" s="64"/>
      <c r="R975" s="64"/>
      <c r="S975" s="64"/>
      <c r="T975" s="64"/>
      <c r="U975" s="64"/>
      <c r="W975" s="64"/>
      <c r="X975" s="64"/>
      <c r="Y975" s="64"/>
      <c r="AC975" s="64"/>
      <c r="AH975" s="64"/>
      <c r="AM975" s="64"/>
      <c r="AR975" s="64"/>
      <c r="AT975" s="64"/>
      <c r="AV975" s="64"/>
    </row>
    <row r="976" ht="15.75" customHeight="1">
      <c r="A976" s="64"/>
      <c r="B976" s="64"/>
      <c r="C976" s="64"/>
      <c r="I976" s="64"/>
      <c r="J976" s="64"/>
      <c r="Q976" s="64"/>
      <c r="R976" s="64"/>
      <c r="S976" s="64"/>
      <c r="T976" s="64"/>
      <c r="U976" s="64"/>
      <c r="W976" s="64"/>
      <c r="X976" s="64"/>
      <c r="Y976" s="64"/>
      <c r="AC976" s="64"/>
      <c r="AH976" s="64"/>
      <c r="AM976" s="64"/>
      <c r="AR976" s="64"/>
      <c r="AT976" s="64"/>
      <c r="AV976" s="64"/>
    </row>
    <row r="977" ht="15.75" customHeight="1">
      <c r="A977" s="64"/>
      <c r="B977" s="64"/>
      <c r="C977" s="64"/>
      <c r="I977" s="64"/>
      <c r="J977" s="64"/>
      <c r="Q977" s="64"/>
      <c r="R977" s="64"/>
      <c r="S977" s="64"/>
      <c r="T977" s="64"/>
      <c r="U977" s="64"/>
      <c r="W977" s="64"/>
      <c r="X977" s="64"/>
      <c r="Y977" s="64"/>
      <c r="AC977" s="64"/>
      <c r="AH977" s="64"/>
      <c r="AM977" s="64"/>
      <c r="AR977" s="64"/>
      <c r="AT977" s="64"/>
      <c r="AV977" s="64"/>
    </row>
    <row r="978" ht="15.75" customHeight="1">
      <c r="A978" s="64"/>
      <c r="B978" s="64"/>
      <c r="C978" s="64"/>
      <c r="I978" s="64"/>
      <c r="J978" s="64"/>
      <c r="Q978" s="64"/>
      <c r="R978" s="64"/>
      <c r="S978" s="64"/>
      <c r="T978" s="64"/>
      <c r="U978" s="64"/>
      <c r="W978" s="64"/>
      <c r="X978" s="64"/>
      <c r="Y978" s="64"/>
      <c r="AC978" s="64"/>
      <c r="AH978" s="64"/>
      <c r="AM978" s="64"/>
      <c r="AR978" s="64"/>
      <c r="AT978" s="64"/>
      <c r="AV978" s="64"/>
    </row>
    <row r="979" ht="15.75" customHeight="1">
      <c r="A979" s="64"/>
      <c r="B979" s="64"/>
      <c r="C979" s="64"/>
      <c r="I979" s="64"/>
      <c r="J979" s="64"/>
      <c r="Q979" s="64"/>
      <c r="R979" s="64"/>
      <c r="S979" s="64"/>
      <c r="T979" s="64"/>
      <c r="U979" s="64"/>
      <c r="W979" s="64"/>
      <c r="X979" s="64"/>
      <c r="Y979" s="64"/>
      <c r="AC979" s="64"/>
      <c r="AH979" s="64"/>
      <c r="AM979" s="64"/>
      <c r="AR979" s="64"/>
      <c r="AT979" s="64"/>
      <c r="AV979" s="64"/>
    </row>
    <row r="980" ht="15.75" customHeight="1">
      <c r="A980" s="64"/>
      <c r="B980" s="64"/>
      <c r="C980" s="64"/>
      <c r="I980" s="64"/>
      <c r="J980" s="64"/>
      <c r="Q980" s="64"/>
      <c r="R980" s="64"/>
      <c r="S980" s="64"/>
      <c r="T980" s="64"/>
      <c r="U980" s="64"/>
      <c r="W980" s="64"/>
      <c r="X980" s="64"/>
      <c r="Y980" s="64"/>
      <c r="AC980" s="64"/>
      <c r="AH980" s="64"/>
      <c r="AM980" s="64"/>
      <c r="AR980" s="64"/>
      <c r="AT980" s="64"/>
      <c r="AV980" s="64"/>
    </row>
    <row r="981" ht="15.75" customHeight="1">
      <c r="A981" s="64"/>
      <c r="B981" s="64"/>
      <c r="C981" s="64"/>
      <c r="I981" s="64"/>
      <c r="J981" s="64"/>
      <c r="Q981" s="64"/>
      <c r="R981" s="64"/>
      <c r="S981" s="64"/>
      <c r="T981" s="64"/>
      <c r="U981" s="64"/>
      <c r="W981" s="64"/>
      <c r="X981" s="64"/>
      <c r="Y981" s="64"/>
      <c r="AC981" s="64"/>
      <c r="AH981" s="64"/>
      <c r="AM981" s="64"/>
      <c r="AR981" s="64"/>
      <c r="AT981" s="64"/>
      <c r="AV981" s="64"/>
    </row>
    <row r="982" ht="15.75" customHeight="1">
      <c r="A982" s="64"/>
      <c r="B982" s="64"/>
      <c r="C982" s="64"/>
      <c r="I982" s="64"/>
      <c r="J982" s="64"/>
      <c r="Q982" s="64"/>
      <c r="R982" s="64"/>
      <c r="S982" s="64"/>
      <c r="T982" s="64"/>
      <c r="U982" s="64"/>
      <c r="W982" s="64"/>
      <c r="X982" s="64"/>
      <c r="Y982" s="64"/>
      <c r="AC982" s="64"/>
      <c r="AH982" s="64"/>
      <c r="AM982" s="64"/>
      <c r="AR982" s="64"/>
      <c r="AT982" s="64"/>
      <c r="AV982" s="64"/>
    </row>
    <row r="983" ht="15.75" customHeight="1">
      <c r="A983" s="64"/>
      <c r="B983" s="64"/>
      <c r="C983" s="64"/>
      <c r="I983" s="64"/>
      <c r="J983" s="64"/>
      <c r="Q983" s="64"/>
      <c r="R983" s="64"/>
      <c r="S983" s="64"/>
      <c r="T983" s="64"/>
      <c r="U983" s="64"/>
      <c r="W983" s="64"/>
      <c r="X983" s="64"/>
      <c r="Y983" s="64"/>
      <c r="AC983" s="64"/>
      <c r="AH983" s="64"/>
      <c r="AM983" s="64"/>
      <c r="AR983" s="64"/>
      <c r="AT983" s="64"/>
      <c r="AV983" s="64"/>
    </row>
    <row r="984" ht="15.75" customHeight="1">
      <c r="A984" s="64"/>
      <c r="B984" s="64"/>
      <c r="C984" s="64"/>
      <c r="I984" s="64"/>
      <c r="J984" s="64"/>
      <c r="Q984" s="64"/>
      <c r="R984" s="64"/>
      <c r="S984" s="64"/>
      <c r="T984" s="64"/>
      <c r="U984" s="64"/>
      <c r="W984" s="64"/>
      <c r="X984" s="64"/>
      <c r="Y984" s="64"/>
      <c r="AC984" s="64"/>
      <c r="AH984" s="64"/>
      <c r="AM984" s="64"/>
      <c r="AR984" s="64"/>
      <c r="AT984" s="64"/>
      <c r="AV984" s="64"/>
    </row>
    <row r="985" ht="15.75" customHeight="1">
      <c r="A985" s="64"/>
      <c r="B985" s="64"/>
      <c r="C985" s="64"/>
      <c r="I985" s="64"/>
      <c r="J985" s="64"/>
      <c r="Q985" s="64"/>
      <c r="R985" s="64"/>
      <c r="S985" s="64"/>
      <c r="T985" s="64"/>
      <c r="U985" s="64"/>
      <c r="W985" s="64"/>
      <c r="X985" s="64"/>
      <c r="Y985" s="64"/>
      <c r="AC985" s="64"/>
      <c r="AH985" s="64"/>
      <c r="AM985" s="64"/>
      <c r="AR985" s="64"/>
      <c r="AT985" s="64"/>
      <c r="AV985" s="64"/>
    </row>
    <row r="986" ht="15.75" customHeight="1">
      <c r="A986" s="64"/>
      <c r="B986" s="64"/>
      <c r="C986" s="64"/>
      <c r="I986" s="64"/>
      <c r="J986" s="64"/>
      <c r="Q986" s="64"/>
      <c r="R986" s="64"/>
      <c r="S986" s="64"/>
      <c r="T986" s="64"/>
      <c r="U986" s="64"/>
      <c r="W986" s="64"/>
      <c r="X986" s="64"/>
      <c r="Y986" s="64"/>
      <c r="AC986" s="64"/>
      <c r="AH986" s="64"/>
      <c r="AM986" s="64"/>
      <c r="AR986" s="64"/>
      <c r="AT986" s="64"/>
      <c r="AV986" s="64"/>
    </row>
    <row r="987" ht="15.75" customHeight="1">
      <c r="A987" s="64"/>
      <c r="B987" s="64"/>
      <c r="C987" s="64"/>
      <c r="I987" s="64"/>
      <c r="J987" s="64"/>
      <c r="Q987" s="64"/>
      <c r="R987" s="64"/>
      <c r="S987" s="64"/>
      <c r="T987" s="64"/>
      <c r="U987" s="64"/>
      <c r="W987" s="64"/>
      <c r="X987" s="64"/>
      <c r="Y987" s="64"/>
      <c r="AC987" s="64"/>
      <c r="AH987" s="64"/>
      <c r="AM987" s="64"/>
      <c r="AR987" s="64"/>
      <c r="AT987" s="64"/>
      <c r="AV987" s="64"/>
    </row>
    <row r="988" ht="15.75" customHeight="1">
      <c r="A988" s="64"/>
      <c r="B988" s="64"/>
      <c r="C988" s="64"/>
      <c r="I988" s="64"/>
      <c r="J988" s="64"/>
      <c r="Q988" s="64"/>
      <c r="R988" s="64"/>
      <c r="S988" s="64"/>
      <c r="T988" s="64"/>
      <c r="U988" s="64"/>
      <c r="W988" s="64"/>
      <c r="X988" s="64"/>
      <c r="Y988" s="64"/>
      <c r="AC988" s="64"/>
      <c r="AH988" s="64"/>
      <c r="AM988" s="64"/>
      <c r="AR988" s="64"/>
      <c r="AT988" s="64"/>
      <c r="AV988" s="64"/>
    </row>
    <row r="989" ht="15.75" customHeight="1">
      <c r="A989" s="64"/>
      <c r="B989" s="64"/>
      <c r="C989" s="64"/>
      <c r="I989" s="64"/>
      <c r="J989" s="64"/>
      <c r="Q989" s="64"/>
      <c r="R989" s="64"/>
      <c r="S989" s="64"/>
      <c r="T989" s="64"/>
      <c r="U989" s="64"/>
      <c r="W989" s="64"/>
      <c r="X989" s="64"/>
      <c r="Y989" s="64"/>
      <c r="AC989" s="64"/>
      <c r="AH989" s="64"/>
      <c r="AM989" s="64"/>
      <c r="AR989" s="64"/>
      <c r="AT989" s="64"/>
      <c r="AV989" s="64"/>
    </row>
    <row r="990" ht="15.75" customHeight="1">
      <c r="A990" s="64"/>
      <c r="B990" s="64"/>
      <c r="C990" s="64"/>
      <c r="I990" s="64"/>
      <c r="J990" s="64"/>
      <c r="Q990" s="64"/>
      <c r="R990" s="64"/>
      <c r="S990" s="64"/>
      <c r="T990" s="64"/>
      <c r="U990" s="64"/>
      <c r="W990" s="64"/>
      <c r="X990" s="64"/>
      <c r="Y990" s="64"/>
      <c r="AC990" s="64"/>
      <c r="AH990" s="64"/>
      <c r="AM990" s="64"/>
      <c r="AR990" s="64"/>
      <c r="AT990" s="64"/>
      <c r="AV990" s="64"/>
    </row>
    <row r="991" ht="15.75" customHeight="1">
      <c r="A991" s="64"/>
      <c r="B991" s="64"/>
      <c r="C991" s="64"/>
      <c r="I991" s="64"/>
      <c r="J991" s="64"/>
      <c r="Q991" s="64"/>
      <c r="R991" s="64"/>
      <c r="S991" s="64"/>
      <c r="T991" s="64"/>
      <c r="U991" s="64"/>
      <c r="W991" s="64"/>
      <c r="X991" s="64"/>
      <c r="Y991" s="64"/>
      <c r="AC991" s="64"/>
      <c r="AH991" s="64"/>
      <c r="AM991" s="64"/>
      <c r="AR991" s="64"/>
      <c r="AT991" s="64"/>
      <c r="AV991" s="64"/>
    </row>
    <row r="992" ht="15.75" customHeight="1">
      <c r="A992" s="64"/>
      <c r="B992" s="64"/>
      <c r="C992" s="64"/>
      <c r="I992" s="64"/>
      <c r="J992" s="64"/>
      <c r="Q992" s="64"/>
      <c r="R992" s="64"/>
      <c r="S992" s="64"/>
      <c r="T992" s="64"/>
      <c r="U992" s="64"/>
      <c r="W992" s="64"/>
      <c r="X992" s="64"/>
      <c r="Y992" s="64"/>
      <c r="AC992" s="64"/>
      <c r="AH992" s="64"/>
      <c r="AM992" s="64"/>
      <c r="AR992" s="64"/>
      <c r="AT992" s="64"/>
      <c r="AV992" s="64"/>
    </row>
    <row r="993" ht="15.75" customHeight="1">
      <c r="A993" s="64"/>
      <c r="B993" s="64"/>
      <c r="C993" s="64"/>
      <c r="I993" s="64"/>
      <c r="J993" s="64"/>
      <c r="Q993" s="64"/>
      <c r="R993" s="64"/>
      <c r="S993" s="64"/>
      <c r="T993" s="64"/>
      <c r="U993" s="64"/>
      <c r="W993" s="64"/>
      <c r="X993" s="64"/>
      <c r="Y993" s="64"/>
      <c r="AC993" s="64"/>
      <c r="AH993" s="64"/>
      <c r="AM993" s="64"/>
      <c r="AR993" s="64"/>
      <c r="AT993" s="64"/>
      <c r="AV993" s="64"/>
    </row>
    <row r="994" ht="15.75" customHeight="1">
      <c r="A994" s="64"/>
      <c r="B994" s="64"/>
      <c r="C994" s="64"/>
      <c r="I994" s="64"/>
      <c r="J994" s="64"/>
      <c r="Q994" s="64"/>
      <c r="R994" s="64"/>
      <c r="S994" s="64"/>
      <c r="T994" s="64"/>
      <c r="U994" s="64"/>
      <c r="W994" s="64"/>
      <c r="X994" s="64"/>
      <c r="Y994" s="64"/>
      <c r="AC994" s="64"/>
      <c r="AH994" s="64"/>
      <c r="AM994" s="64"/>
      <c r="AR994" s="64"/>
      <c r="AT994" s="64"/>
      <c r="AV994" s="64"/>
    </row>
    <row r="995" ht="15.75" customHeight="1">
      <c r="A995" s="64"/>
      <c r="B995" s="64"/>
      <c r="C995" s="64"/>
      <c r="I995" s="64"/>
      <c r="J995" s="64"/>
      <c r="Q995" s="64"/>
      <c r="R995" s="64"/>
      <c r="S995" s="64"/>
      <c r="T995" s="64"/>
      <c r="U995" s="64"/>
      <c r="W995" s="64"/>
      <c r="X995" s="64"/>
      <c r="Y995" s="64"/>
      <c r="AC995" s="64"/>
      <c r="AH995" s="64"/>
      <c r="AM995" s="64"/>
      <c r="AR995" s="64"/>
      <c r="AT995" s="64"/>
      <c r="AV995" s="64"/>
    </row>
    <row r="996" ht="15.75" customHeight="1">
      <c r="A996" s="64"/>
      <c r="B996" s="64"/>
      <c r="C996" s="64"/>
      <c r="I996" s="64"/>
      <c r="J996" s="64"/>
      <c r="Q996" s="64"/>
      <c r="R996" s="64"/>
      <c r="S996" s="64"/>
      <c r="T996" s="64"/>
      <c r="U996" s="64"/>
      <c r="W996" s="64"/>
      <c r="X996" s="64"/>
      <c r="Y996" s="64"/>
      <c r="AC996" s="64"/>
      <c r="AH996" s="64"/>
      <c r="AM996" s="64"/>
      <c r="AR996" s="64"/>
      <c r="AT996" s="64"/>
      <c r="AV996" s="64"/>
    </row>
    <row r="997" ht="15.75" customHeight="1">
      <c r="A997" s="64"/>
      <c r="B997" s="64"/>
      <c r="C997" s="64"/>
      <c r="I997" s="64"/>
      <c r="J997" s="64"/>
      <c r="Q997" s="64"/>
      <c r="R997" s="64"/>
      <c r="S997" s="64"/>
      <c r="T997" s="64"/>
      <c r="U997" s="64"/>
      <c r="W997" s="64"/>
      <c r="X997" s="64"/>
      <c r="Y997" s="64"/>
      <c r="AC997" s="64"/>
      <c r="AH997" s="64"/>
      <c r="AM997" s="64"/>
      <c r="AR997" s="64"/>
      <c r="AT997" s="64"/>
      <c r="AV997" s="64"/>
    </row>
    <row r="998" ht="15.75" customHeight="1">
      <c r="A998" s="64"/>
      <c r="B998" s="64"/>
      <c r="C998" s="64"/>
      <c r="I998" s="64"/>
      <c r="J998" s="64"/>
      <c r="Q998" s="64"/>
      <c r="R998" s="64"/>
      <c r="S998" s="64"/>
      <c r="T998" s="64"/>
      <c r="U998" s="64"/>
      <c r="W998" s="64"/>
      <c r="X998" s="64"/>
      <c r="Y998" s="64"/>
      <c r="AC998" s="64"/>
      <c r="AH998" s="64"/>
      <c r="AM998" s="64"/>
      <c r="AR998" s="64"/>
      <c r="AT998" s="64"/>
      <c r="AV998" s="64"/>
    </row>
    <row r="999" ht="15.75" customHeight="1">
      <c r="A999" s="64"/>
      <c r="B999" s="64"/>
      <c r="C999" s="64"/>
      <c r="I999" s="64"/>
      <c r="J999" s="64"/>
      <c r="Q999" s="64"/>
      <c r="R999" s="64"/>
      <c r="S999" s="64"/>
      <c r="T999" s="64"/>
      <c r="U999" s="64"/>
      <c r="W999" s="64"/>
      <c r="X999" s="64"/>
      <c r="Y999" s="64"/>
      <c r="AC999" s="64"/>
      <c r="AH999" s="64"/>
      <c r="AM999" s="64"/>
      <c r="AR999" s="64"/>
      <c r="AT999" s="64"/>
      <c r="AV999" s="64"/>
    </row>
    <row r="1000" ht="15.75" customHeight="1">
      <c r="A1000" s="64"/>
      <c r="B1000" s="64"/>
      <c r="C1000" s="64"/>
      <c r="I1000" s="64"/>
      <c r="J1000" s="64"/>
      <c r="Q1000" s="64"/>
      <c r="R1000" s="64"/>
      <c r="S1000" s="64"/>
      <c r="T1000" s="64"/>
      <c r="U1000" s="64"/>
      <c r="W1000" s="64"/>
      <c r="X1000" s="64"/>
      <c r="Y1000" s="64"/>
      <c r="AC1000" s="64"/>
      <c r="AH1000" s="64"/>
      <c r="AM1000" s="64"/>
      <c r="AR1000" s="64"/>
      <c r="AT1000" s="64"/>
      <c r="AV1000" s="64"/>
    </row>
  </sheetData>
  <customSheetViews>
    <customSheetView guid="{A338938F-9A0D-4DA5-8BD1-DC99502AE0C3}" filter="1" showAutoFilter="1">
      <autoFilter ref="$A$1:$AZ$95"/>
      <extLst>
        <ext uri="GoogleSheetsCustomDataVersion1">
          <go:sheetsCustomData xmlns:go="http://customooxmlschemas.google.com/" filterViewId="1025783546"/>
        </ext>
      </extLst>
    </customSheetView>
    <customSheetView guid="{E92FFBC2-2474-49BC-80C1-A1882FD8C7FB}" filter="1" showAutoFilter="1">
      <autoFilter ref="$A$1:$AZ$95"/>
      <extLst>
        <ext uri="GoogleSheetsCustomDataVersion1">
          <go:sheetsCustomData xmlns:go="http://customooxmlschemas.google.com/" filterViewId="1329750756"/>
        </ext>
      </extLst>
    </customSheetView>
  </customSheetViews>
  <dataValidations>
    <dataValidation type="list" allowBlank="1" showErrorMessage="1" sqref="Q351:Q1000">
      <formula1>'01.DATA'!$K$3:$K$14</formula1>
    </dataValidation>
    <dataValidation type="list" allowBlank="1" showErrorMessage="1" sqref="AC2:AC1000 AH2:AH1000 AM2:AM1000 AR2:AR1000 AT2:AT1000">
      <formula1>'01.DATA'!$L$3:$L$87</formula1>
    </dataValidation>
    <dataValidation type="list" allowBlank="1" showErrorMessage="1" sqref="A2:A1000">
      <formula1>'01.DATA'!$T$3:$T$14</formula1>
    </dataValidation>
    <dataValidation type="list" allowBlank="1" showErrorMessage="1" sqref="U2:U1000">
      <formula1>'01.DATA'!$F$3:$F$12</formula1>
    </dataValidation>
    <dataValidation type="list" allowBlank="1" showErrorMessage="1" sqref="J2:J1000">
      <formula1>'01.DATA'!$B$3:$B$11</formula1>
    </dataValidation>
    <dataValidation type="list" allowBlank="1" showErrorMessage="1" sqref="I2:I1000">
      <formula1>"Nam,Nữ"</formula1>
    </dataValidation>
    <dataValidation type="list" allowBlank="1" showErrorMessage="1" sqref="B2:B1000">
      <formula1>"Tuần 1,Tuần 2,Tuần 3,Tuần 4,Tuần 5"</formula1>
    </dataValidation>
    <dataValidation type="list" allowBlank="1" showErrorMessage="1" sqref="S2:S95 S272:S1000">
      <formula1>'01.DATA'!$D$3:$D$13</formula1>
    </dataValidation>
    <dataValidation type="list" allowBlank="1" showErrorMessage="1" sqref="X2:X1000">
      <formula1>"ThươngNT,ThuyNTT,TrangTT,HaLH,DungTV"</formula1>
    </dataValidation>
    <dataValidation type="list" allowBlank="1" showErrorMessage="1" sqref="R214:R1000">
      <formula1>'01.DATA'!$C$3:$C$26</formula1>
    </dataValidation>
    <dataValidation type="list" allowBlank="1" showErrorMessage="1" sqref="T347:T1000">
      <formula1>'01.DATA'!$E$3:$E$13</formula1>
    </dataValidation>
    <dataValidation type="list" allowBlank="1" showErrorMessage="1" sqref="W2:W1000 AV2:AV1000">
      <formula1>"Có,Không"</formula1>
    </dataValidation>
    <dataValidation type="list" allowBlank="1" showErrorMessage="1" sqref="Y2:Y1000">
      <formula1>"Đạt,Không đạt"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CC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0"/>
    <col customWidth="1" min="3" max="3" width="17.0"/>
    <col customWidth="1" min="4" max="4" width="15.29"/>
    <col customWidth="1" min="5" max="5" width="24.29"/>
    <col customWidth="1" min="6" max="6" width="15.71"/>
    <col customWidth="1" min="7" max="7" width="20.43"/>
    <col customWidth="1" min="8" max="8" width="15.86"/>
    <col customWidth="1" min="9" max="10" width="19.14"/>
    <col customWidth="1" min="11" max="11" width="25.86"/>
    <col customWidth="1" min="12" max="12" width="39.57"/>
    <col customWidth="1" min="13" max="13" width="16.43"/>
    <col customWidth="1" min="14" max="14" width="27.0"/>
    <col customWidth="1" min="15" max="16" width="15.71"/>
    <col customWidth="1" min="17" max="17" width="20.57"/>
    <col customWidth="1" min="18" max="18" width="18.0"/>
    <col customWidth="1" min="19" max="19" width="17.14"/>
    <col customWidth="1" min="20" max="40" width="8.71"/>
  </cols>
  <sheetData>
    <row r="1" ht="33.0" customHeight="1">
      <c r="A1" s="241" t="s">
        <v>474</v>
      </c>
      <c r="C1" s="242" t="s">
        <v>475</v>
      </c>
      <c r="D1" s="243"/>
      <c r="E1" s="243"/>
      <c r="F1" s="243"/>
      <c r="G1" s="244" t="s">
        <v>476</v>
      </c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</row>
    <row r="2">
      <c r="A2" s="245" t="s">
        <v>247</v>
      </c>
      <c r="B2" s="245" t="s">
        <v>63</v>
      </c>
      <c r="C2" s="246" t="s">
        <v>36</v>
      </c>
      <c r="D2" s="245" t="s">
        <v>254</v>
      </c>
      <c r="E2" s="245" t="s">
        <v>255</v>
      </c>
      <c r="F2" s="245" t="s">
        <v>27</v>
      </c>
      <c r="G2" s="245" t="s">
        <v>477</v>
      </c>
      <c r="H2" s="247" t="s">
        <v>478</v>
      </c>
      <c r="I2" s="247" t="s">
        <v>479</v>
      </c>
      <c r="J2" s="245" t="s">
        <v>250</v>
      </c>
      <c r="K2" s="245" t="s">
        <v>78</v>
      </c>
      <c r="L2" s="215" t="s">
        <v>480</v>
      </c>
      <c r="M2" s="215" t="s">
        <v>257</v>
      </c>
      <c r="N2" s="245" t="s">
        <v>481</v>
      </c>
      <c r="O2" s="245" t="s">
        <v>27</v>
      </c>
      <c r="P2" s="245" t="s">
        <v>250</v>
      </c>
      <c r="Q2" s="245" t="s">
        <v>482</v>
      </c>
      <c r="R2" s="245" t="s">
        <v>483</v>
      </c>
      <c r="S2" s="245" t="s">
        <v>484</v>
      </c>
      <c r="T2" s="245" t="s">
        <v>485</v>
      </c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</row>
    <row r="3">
      <c r="A3" s="151" t="s">
        <v>282</v>
      </c>
      <c r="B3" s="151" t="s">
        <v>67</v>
      </c>
      <c r="C3" s="155" t="s">
        <v>38</v>
      </c>
      <c r="D3" s="151" t="s">
        <v>486</v>
      </c>
      <c r="E3" s="151" t="s">
        <v>73</v>
      </c>
      <c r="F3" s="151" t="s">
        <v>17</v>
      </c>
      <c r="G3" s="151" t="s">
        <v>487</v>
      </c>
      <c r="H3" s="151" t="s">
        <v>289</v>
      </c>
      <c r="I3" s="151" t="s">
        <v>288</v>
      </c>
      <c r="J3" s="151">
        <v>2000.0</v>
      </c>
      <c r="K3" s="248" t="s">
        <v>84</v>
      </c>
      <c r="L3" s="249" t="s">
        <v>290</v>
      </c>
      <c r="M3" s="151" t="s">
        <v>287</v>
      </c>
      <c r="N3" s="151" t="s">
        <v>73</v>
      </c>
      <c r="O3" s="151" t="s">
        <v>17</v>
      </c>
      <c r="P3" s="151">
        <v>2000.0</v>
      </c>
      <c r="Q3" s="151" t="s">
        <v>288</v>
      </c>
      <c r="R3" s="151" t="s">
        <v>488</v>
      </c>
      <c r="S3" s="151" t="s">
        <v>489</v>
      </c>
      <c r="T3" s="151" t="s">
        <v>50</v>
      </c>
    </row>
    <row r="4">
      <c r="A4" s="151" t="s">
        <v>300</v>
      </c>
      <c r="B4" s="151" t="s">
        <v>66</v>
      </c>
      <c r="C4" s="155" t="s">
        <v>39</v>
      </c>
      <c r="D4" s="151" t="s">
        <v>490</v>
      </c>
      <c r="E4" s="151" t="s">
        <v>130</v>
      </c>
      <c r="F4" s="151" t="s">
        <v>18</v>
      </c>
      <c r="G4" s="151" t="s">
        <v>142</v>
      </c>
      <c r="H4" s="151" t="s">
        <v>291</v>
      </c>
      <c r="I4" s="151" t="s">
        <v>491</v>
      </c>
      <c r="J4" s="151">
        <v>2001.0</v>
      </c>
      <c r="K4" s="248" t="s">
        <v>83</v>
      </c>
      <c r="L4" s="250" t="s">
        <v>492</v>
      </c>
      <c r="M4" s="151" t="s">
        <v>298</v>
      </c>
      <c r="N4" s="151" t="s">
        <v>72</v>
      </c>
      <c r="O4" s="151" t="s">
        <v>18</v>
      </c>
      <c r="P4" s="151">
        <v>2001.0</v>
      </c>
      <c r="Q4" s="151" t="s">
        <v>493</v>
      </c>
      <c r="R4" s="151" t="s">
        <v>494</v>
      </c>
      <c r="S4" s="151" t="s">
        <v>495</v>
      </c>
      <c r="T4" s="151" t="s">
        <v>54</v>
      </c>
    </row>
    <row r="5">
      <c r="B5" s="151" t="s">
        <v>65</v>
      </c>
      <c r="C5" s="155" t="s">
        <v>40</v>
      </c>
      <c r="D5" s="151" t="s">
        <v>496</v>
      </c>
      <c r="E5" s="151" t="s">
        <v>71</v>
      </c>
      <c r="F5" s="151" t="s">
        <v>16</v>
      </c>
      <c r="G5" s="151" t="s">
        <v>144</v>
      </c>
      <c r="H5" s="151" t="s">
        <v>449</v>
      </c>
      <c r="J5" s="151">
        <v>2002.0</v>
      </c>
      <c r="K5" s="248" t="s">
        <v>85</v>
      </c>
      <c r="L5" s="250" t="s">
        <v>141</v>
      </c>
      <c r="N5" s="151" t="s">
        <v>71</v>
      </c>
      <c r="O5" s="151" t="s">
        <v>16</v>
      </c>
      <c r="P5" s="151">
        <v>2002.0</v>
      </c>
      <c r="S5" s="151" t="s">
        <v>497</v>
      </c>
      <c r="T5" s="151" t="s">
        <v>55</v>
      </c>
    </row>
    <row r="6">
      <c r="A6" s="151"/>
      <c r="B6" s="151" t="s">
        <v>64</v>
      </c>
      <c r="C6" s="155" t="s">
        <v>41</v>
      </c>
      <c r="D6" s="151" t="s">
        <v>340</v>
      </c>
      <c r="E6" s="151" t="s">
        <v>74</v>
      </c>
      <c r="F6" s="151" t="s">
        <v>15</v>
      </c>
      <c r="G6" s="151" t="s">
        <v>146</v>
      </c>
      <c r="H6" s="151" t="s">
        <v>293</v>
      </c>
      <c r="I6" s="151"/>
      <c r="J6" s="151">
        <v>2003.0</v>
      </c>
      <c r="K6" s="181" t="s">
        <v>82</v>
      </c>
      <c r="L6" s="250" t="s">
        <v>498</v>
      </c>
      <c r="M6" s="151"/>
      <c r="N6" s="151" t="s">
        <v>74</v>
      </c>
      <c r="O6" s="151" t="s">
        <v>15</v>
      </c>
      <c r="P6" s="151">
        <v>2003.0</v>
      </c>
      <c r="Q6" s="151"/>
      <c r="R6" s="151"/>
      <c r="T6" s="151" t="s">
        <v>56</v>
      </c>
    </row>
    <row r="7">
      <c r="B7" s="151" t="s">
        <v>68</v>
      </c>
      <c r="C7" s="155" t="s">
        <v>42</v>
      </c>
      <c r="D7" s="151" t="s">
        <v>286</v>
      </c>
      <c r="E7" s="151" t="s">
        <v>200</v>
      </c>
      <c r="F7" s="151" t="s">
        <v>19</v>
      </c>
      <c r="G7" s="151" t="s">
        <v>148</v>
      </c>
      <c r="H7" s="151" t="s">
        <v>292</v>
      </c>
      <c r="J7" s="151">
        <v>2004.0</v>
      </c>
      <c r="K7" s="248" t="s">
        <v>79</v>
      </c>
      <c r="L7" s="250" t="s">
        <v>499</v>
      </c>
      <c r="N7" s="151" t="s">
        <v>200</v>
      </c>
      <c r="O7" s="151" t="s">
        <v>19</v>
      </c>
      <c r="P7" s="151">
        <v>2004.0</v>
      </c>
      <c r="T7" s="151" t="s">
        <v>57</v>
      </c>
    </row>
    <row r="8">
      <c r="B8" s="151" t="s">
        <v>500</v>
      </c>
      <c r="C8" s="155" t="s">
        <v>111</v>
      </c>
      <c r="D8" s="151" t="s">
        <v>386</v>
      </c>
      <c r="E8" s="151" t="s">
        <v>501</v>
      </c>
      <c r="F8" s="151"/>
      <c r="G8" s="151" t="s">
        <v>502</v>
      </c>
      <c r="H8" s="151" t="s">
        <v>303</v>
      </c>
      <c r="J8" s="151">
        <v>2005.0</v>
      </c>
      <c r="K8" s="248" t="s">
        <v>80</v>
      </c>
      <c r="L8" s="250" t="s">
        <v>145</v>
      </c>
      <c r="N8" s="151" t="s">
        <v>501</v>
      </c>
      <c r="O8" s="151"/>
      <c r="P8" s="151">
        <v>2005.0</v>
      </c>
      <c r="T8" s="151" t="s">
        <v>58</v>
      </c>
    </row>
    <row r="9">
      <c r="B9" s="151" t="s">
        <v>503</v>
      </c>
      <c r="C9" s="155" t="s">
        <v>44</v>
      </c>
      <c r="D9" s="151" t="s">
        <v>355</v>
      </c>
      <c r="E9" s="151" t="s">
        <v>132</v>
      </c>
      <c r="F9" s="151"/>
      <c r="G9" s="151" t="s">
        <v>150</v>
      </c>
      <c r="J9" s="151">
        <v>2006.0</v>
      </c>
      <c r="K9" s="248" t="s">
        <v>81</v>
      </c>
      <c r="L9" s="250" t="s">
        <v>149</v>
      </c>
      <c r="N9" s="151" t="s">
        <v>132</v>
      </c>
      <c r="O9" s="151"/>
      <c r="P9" s="151">
        <v>2006.0</v>
      </c>
      <c r="T9" s="151" t="s">
        <v>59</v>
      </c>
    </row>
    <row r="10">
      <c r="C10" s="155" t="s">
        <v>45</v>
      </c>
      <c r="D10" s="151" t="s">
        <v>504</v>
      </c>
      <c r="F10" s="151"/>
      <c r="G10" s="151" t="s">
        <v>505</v>
      </c>
      <c r="J10" s="151">
        <v>2007.0</v>
      </c>
      <c r="K10" s="248"/>
      <c r="L10" s="250" t="s">
        <v>506</v>
      </c>
      <c r="N10" s="151" t="s">
        <v>507</v>
      </c>
      <c r="O10" s="151"/>
      <c r="P10" s="151">
        <v>2007.0</v>
      </c>
      <c r="T10" s="151" t="s">
        <v>60</v>
      </c>
    </row>
    <row r="11">
      <c r="C11" s="155" t="s">
        <v>37</v>
      </c>
      <c r="F11" s="151"/>
      <c r="J11" s="151">
        <v>2008.0</v>
      </c>
      <c r="K11" s="248"/>
      <c r="L11" s="250" t="s">
        <v>143</v>
      </c>
      <c r="O11" s="151"/>
      <c r="P11" s="151">
        <v>2008.0</v>
      </c>
      <c r="T11" s="151" t="s">
        <v>61</v>
      </c>
    </row>
    <row r="12">
      <c r="C12" s="155"/>
      <c r="F12" s="151"/>
      <c r="J12" s="151">
        <v>2009.0</v>
      </c>
      <c r="K12" s="248"/>
      <c r="L12" s="250" t="s">
        <v>147</v>
      </c>
      <c r="O12" s="151"/>
      <c r="P12" s="151">
        <v>2009.0</v>
      </c>
      <c r="T12" s="151" t="s">
        <v>51</v>
      </c>
    </row>
    <row r="13">
      <c r="C13" s="155"/>
      <c r="F13" s="151"/>
      <c r="J13" s="151">
        <v>2010.0</v>
      </c>
      <c r="K13" s="248"/>
      <c r="L13" s="250" t="s">
        <v>508</v>
      </c>
      <c r="O13" s="151"/>
      <c r="P13" s="151">
        <v>2010.0</v>
      </c>
      <c r="T13" s="151" t="s">
        <v>52</v>
      </c>
    </row>
    <row r="14">
      <c r="C14" s="155"/>
      <c r="F14" s="151"/>
      <c r="J14" s="151">
        <v>2011.0</v>
      </c>
      <c r="K14" s="248"/>
      <c r="L14" s="250" t="s">
        <v>509</v>
      </c>
      <c r="O14" s="151"/>
      <c r="P14" s="151">
        <v>2011.0</v>
      </c>
      <c r="T14" s="151" t="s">
        <v>53</v>
      </c>
    </row>
    <row r="15">
      <c r="C15" s="155"/>
      <c r="F15" s="151"/>
      <c r="J15" s="151">
        <v>2012.0</v>
      </c>
      <c r="K15" s="248"/>
      <c r="L15" s="250" t="s">
        <v>510</v>
      </c>
      <c r="O15" s="151"/>
      <c r="P15" s="151">
        <v>2012.0</v>
      </c>
    </row>
    <row r="16">
      <c r="C16" s="151"/>
      <c r="F16" s="151"/>
      <c r="J16" s="151">
        <v>2013.0</v>
      </c>
      <c r="K16" s="248"/>
      <c r="L16" s="250" t="s">
        <v>511</v>
      </c>
      <c r="O16" s="151"/>
      <c r="P16" s="151">
        <v>2013.0</v>
      </c>
    </row>
    <row r="17">
      <c r="C17" s="151"/>
      <c r="F17" s="151"/>
      <c r="J17" s="151">
        <v>2014.0</v>
      </c>
      <c r="K17" s="248"/>
      <c r="L17" s="250" t="s">
        <v>512</v>
      </c>
      <c r="O17" s="151"/>
      <c r="P17" s="151">
        <v>2014.0</v>
      </c>
    </row>
    <row r="18">
      <c r="C18" s="151"/>
      <c r="F18" s="151"/>
      <c r="J18" s="151">
        <v>2015.0</v>
      </c>
      <c r="K18" s="248"/>
      <c r="L18" s="250" t="s">
        <v>513</v>
      </c>
      <c r="O18" s="151"/>
      <c r="P18" s="151">
        <v>2015.0</v>
      </c>
    </row>
    <row r="19">
      <c r="C19" s="151"/>
      <c r="F19" s="151"/>
      <c r="J19" s="151">
        <v>2016.0</v>
      </c>
      <c r="L19" s="250" t="s">
        <v>514</v>
      </c>
      <c r="O19" s="151"/>
      <c r="P19" s="151">
        <v>2016.0</v>
      </c>
    </row>
    <row r="20">
      <c r="C20" s="151"/>
      <c r="F20" s="151"/>
      <c r="J20" s="151">
        <v>2017.0</v>
      </c>
      <c r="L20" s="250" t="s">
        <v>515</v>
      </c>
      <c r="O20" s="151"/>
      <c r="P20" s="151">
        <v>2017.0</v>
      </c>
    </row>
    <row r="21" ht="15.75" customHeight="1">
      <c r="C21" s="151"/>
      <c r="F21" s="151"/>
      <c r="J21" s="151">
        <v>2018.0</v>
      </c>
      <c r="L21" s="250" t="s">
        <v>516</v>
      </c>
      <c r="O21" s="151"/>
      <c r="P21" s="151">
        <v>2018.0</v>
      </c>
    </row>
    <row r="22" ht="15.75" customHeight="1">
      <c r="C22" s="151"/>
      <c r="F22" s="151"/>
      <c r="J22" s="151">
        <v>2019.0</v>
      </c>
      <c r="L22" s="250" t="s">
        <v>517</v>
      </c>
      <c r="O22" s="151"/>
      <c r="P22" s="151">
        <v>2019.0</v>
      </c>
    </row>
    <row r="23" ht="15.75" customHeight="1">
      <c r="C23" s="151"/>
      <c r="F23" s="151"/>
      <c r="J23" s="151">
        <v>2020.0</v>
      </c>
      <c r="L23" s="250" t="s">
        <v>518</v>
      </c>
      <c r="O23" s="151"/>
      <c r="P23" s="151">
        <v>2020.0</v>
      </c>
    </row>
    <row r="24" ht="15.75" customHeight="1">
      <c r="C24" s="151"/>
      <c r="F24" s="151"/>
      <c r="J24" s="151">
        <v>2021.0</v>
      </c>
      <c r="L24" s="250" t="s">
        <v>519</v>
      </c>
      <c r="O24" s="151"/>
      <c r="P24" s="151">
        <v>2021.0</v>
      </c>
    </row>
    <row r="25" ht="15.75" customHeight="1">
      <c r="F25" s="151"/>
      <c r="J25" s="151">
        <v>2022.0</v>
      </c>
      <c r="L25" s="250" t="s">
        <v>520</v>
      </c>
      <c r="O25" s="151"/>
      <c r="P25" s="151">
        <v>2022.0</v>
      </c>
    </row>
    <row r="26" ht="15.75" customHeight="1">
      <c r="F26" s="151"/>
      <c r="J26" s="151">
        <v>2023.0</v>
      </c>
      <c r="L26" s="250" t="s">
        <v>521</v>
      </c>
      <c r="O26" s="151"/>
      <c r="P26" s="151">
        <v>2023.0</v>
      </c>
    </row>
    <row r="27" ht="15.75" customHeight="1">
      <c r="F27" s="151"/>
      <c r="J27" s="151">
        <v>2024.0</v>
      </c>
      <c r="L27" s="250" t="s">
        <v>522</v>
      </c>
      <c r="O27" s="151"/>
      <c r="P27" s="151">
        <v>2024.0</v>
      </c>
    </row>
    <row r="28" ht="15.75" customHeight="1">
      <c r="F28" s="151"/>
      <c r="J28" s="151">
        <v>2025.0</v>
      </c>
      <c r="L28" s="250" t="s">
        <v>523</v>
      </c>
      <c r="O28" s="151"/>
      <c r="P28" s="151">
        <v>2025.0</v>
      </c>
    </row>
    <row r="29" ht="15.75" customHeight="1">
      <c r="F29" s="151"/>
      <c r="J29" s="151">
        <v>2026.0</v>
      </c>
      <c r="L29" s="250" t="s">
        <v>524</v>
      </c>
      <c r="O29" s="151"/>
      <c r="P29" s="151">
        <v>2026.0</v>
      </c>
    </row>
    <row r="30" ht="15.75" customHeight="1">
      <c r="F30" s="151"/>
      <c r="J30" s="151">
        <v>2027.0</v>
      </c>
      <c r="L30" s="250" t="s">
        <v>525</v>
      </c>
      <c r="O30" s="151"/>
      <c r="P30" s="151">
        <v>2027.0</v>
      </c>
    </row>
    <row r="31" ht="15.75" customHeight="1">
      <c r="F31" s="151"/>
      <c r="J31" s="151">
        <v>2028.0</v>
      </c>
      <c r="L31" s="250" t="s">
        <v>526</v>
      </c>
      <c r="O31" s="151"/>
      <c r="P31" s="151">
        <v>2028.0</v>
      </c>
    </row>
    <row r="32" ht="15.75" customHeight="1">
      <c r="F32" s="151"/>
      <c r="J32" s="151">
        <v>2029.0</v>
      </c>
      <c r="L32" s="250" t="s">
        <v>156</v>
      </c>
      <c r="O32" s="151"/>
      <c r="P32" s="151">
        <v>2029.0</v>
      </c>
    </row>
    <row r="33" ht="15.75" customHeight="1">
      <c r="F33" s="151"/>
      <c r="J33" s="151">
        <v>2030.0</v>
      </c>
      <c r="L33" s="250" t="s">
        <v>527</v>
      </c>
      <c r="O33" s="151"/>
      <c r="P33" s="151">
        <v>2030.0</v>
      </c>
    </row>
    <row r="34" ht="15.75" customHeight="1">
      <c r="F34" s="151"/>
      <c r="J34" s="151">
        <v>2031.0</v>
      </c>
      <c r="L34" s="250" t="s">
        <v>153</v>
      </c>
      <c r="O34" s="151"/>
      <c r="P34" s="151">
        <v>2031.0</v>
      </c>
    </row>
    <row r="35" ht="15.75" customHeight="1">
      <c r="J35" s="151">
        <v>2032.0</v>
      </c>
      <c r="L35" s="250" t="s">
        <v>154</v>
      </c>
    </row>
    <row r="36" ht="15.75" customHeight="1">
      <c r="J36" s="151">
        <v>2033.0</v>
      </c>
      <c r="L36" s="250" t="s">
        <v>528</v>
      </c>
    </row>
    <row r="37" ht="15.75" customHeight="1">
      <c r="J37" s="151">
        <v>2034.0</v>
      </c>
      <c r="L37" s="250" t="s">
        <v>529</v>
      </c>
    </row>
    <row r="38" ht="15.75" customHeight="1">
      <c r="J38" s="151">
        <v>2035.0</v>
      </c>
      <c r="L38" s="250" t="s">
        <v>157</v>
      </c>
    </row>
    <row r="39" ht="15.75" customHeight="1">
      <c r="J39" s="151">
        <v>2036.0</v>
      </c>
      <c r="L39" s="250" t="s">
        <v>158</v>
      </c>
    </row>
    <row r="40" ht="15.75" customHeight="1">
      <c r="J40" s="151">
        <v>2037.0</v>
      </c>
      <c r="L40" s="250" t="s">
        <v>530</v>
      </c>
    </row>
    <row r="41" ht="15.75" customHeight="1">
      <c r="J41" s="151">
        <v>2038.0</v>
      </c>
      <c r="L41" s="250" t="s">
        <v>155</v>
      </c>
    </row>
    <row r="42" ht="15.75" customHeight="1">
      <c r="J42" s="151">
        <v>2039.0</v>
      </c>
      <c r="L42" s="250" t="s">
        <v>167</v>
      </c>
    </row>
    <row r="43" ht="15.75" customHeight="1">
      <c r="J43" s="151">
        <v>2040.0</v>
      </c>
      <c r="L43" s="250" t="s">
        <v>531</v>
      </c>
    </row>
    <row r="44" ht="15.75" customHeight="1">
      <c r="J44" s="151">
        <v>2041.0</v>
      </c>
      <c r="L44" s="250" t="s">
        <v>170</v>
      </c>
    </row>
    <row r="45" ht="15.75" customHeight="1">
      <c r="J45" s="151">
        <v>2042.0</v>
      </c>
      <c r="L45" s="250" t="s">
        <v>164</v>
      </c>
    </row>
    <row r="46" ht="15.75" customHeight="1">
      <c r="J46" s="151">
        <v>2043.0</v>
      </c>
      <c r="L46" s="250" t="s">
        <v>172</v>
      </c>
    </row>
    <row r="47" ht="15.75" customHeight="1">
      <c r="J47" s="151">
        <v>2044.0</v>
      </c>
      <c r="L47" s="250" t="s">
        <v>166</v>
      </c>
    </row>
    <row r="48" ht="15.75" customHeight="1">
      <c r="J48" s="151">
        <v>2045.0</v>
      </c>
      <c r="L48" s="250" t="s">
        <v>165</v>
      </c>
    </row>
    <row r="49" ht="15.75" customHeight="1">
      <c r="J49" s="151">
        <v>2046.0</v>
      </c>
      <c r="L49" s="250" t="s">
        <v>532</v>
      </c>
    </row>
    <row r="50" ht="15.75" customHeight="1">
      <c r="J50" s="151">
        <v>2047.0</v>
      </c>
      <c r="L50" s="250" t="s">
        <v>171</v>
      </c>
    </row>
    <row r="51" ht="15.75" customHeight="1">
      <c r="J51" s="151">
        <v>2048.0</v>
      </c>
      <c r="L51" s="250" t="s">
        <v>533</v>
      </c>
    </row>
    <row r="52" ht="15.75" customHeight="1">
      <c r="J52" s="151">
        <v>2049.0</v>
      </c>
      <c r="L52" s="250" t="s">
        <v>534</v>
      </c>
    </row>
    <row r="53" ht="15.75" customHeight="1">
      <c r="J53" s="151">
        <v>2050.0</v>
      </c>
      <c r="L53" s="250" t="s">
        <v>162</v>
      </c>
    </row>
    <row r="54" ht="15.75" customHeight="1">
      <c r="J54" s="151">
        <v>2051.0</v>
      </c>
      <c r="L54" s="250" t="s">
        <v>163</v>
      </c>
    </row>
    <row r="55" ht="15.75" customHeight="1">
      <c r="J55" s="151">
        <v>2052.0</v>
      </c>
      <c r="L55" s="250" t="s">
        <v>535</v>
      </c>
    </row>
    <row r="56" ht="15.75" customHeight="1">
      <c r="J56" s="151">
        <v>2053.0</v>
      </c>
      <c r="L56" s="250" t="s">
        <v>168</v>
      </c>
    </row>
    <row r="57" ht="15.75" customHeight="1">
      <c r="L57" s="250" t="s">
        <v>536</v>
      </c>
    </row>
    <row r="58" ht="15.75" customHeight="1">
      <c r="L58" s="250" t="s">
        <v>537</v>
      </c>
    </row>
    <row r="59" ht="15.75" customHeight="1">
      <c r="L59" s="250" t="s">
        <v>538</v>
      </c>
    </row>
    <row r="60" ht="15.75" customHeight="1">
      <c r="L60" s="250" t="s">
        <v>539</v>
      </c>
    </row>
    <row r="61" ht="15.75" customHeight="1">
      <c r="L61" s="250" t="s">
        <v>540</v>
      </c>
    </row>
    <row r="62" ht="15.75" customHeight="1">
      <c r="L62" s="250" t="s">
        <v>541</v>
      </c>
    </row>
    <row r="63" ht="15.75" customHeight="1">
      <c r="L63" s="250" t="s">
        <v>542</v>
      </c>
    </row>
    <row r="64" ht="15.75" customHeight="1">
      <c r="L64" s="250" t="s">
        <v>543</v>
      </c>
    </row>
    <row r="65" ht="15.75" customHeight="1">
      <c r="L65" s="250" t="s">
        <v>544</v>
      </c>
    </row>
    <row r="66" ht="15.75" customHeight="1">
      <c r="L66" s="250" t="s">
        <v>545</v>
      </c>
    </row>
    <row r="67" ht="15.75" customHeight="1">
      <c r="L67" s="250" t="s">
        <v>546</v>
      </c>
    </row>
    <row r="68" ht="15.75" customHeight="1">
      <c r="L68" s="250" t="s">
        <v>179</v>
      </c>
    </row>
    <row r="69" ht="15.75" customHeight="1">
      <c r="L69" s="250" t="s">
        <v>178</v>
      </c>
    </row>
    <row r="70" ht="15.75" customHeight="1">
      <c r="L70" s="251" t="s">
        <v>184</v>
      </c>
    </row>
    <row r="71" ht="15.75" customHeight="1">
      <c r="L71" s="251" t="s">
        <v>182</v>
      </c>
    </row>
    <row r="72" ht="15.75" customHeight="1">
      <c r="L72" s="251" t="s">
        <v>183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>
      <c r="A88" s="58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88:T102"/>
  </mergeCells>
  <hyperlinks>
    <hyperlink display="QUAY VỀ BÁO CÁO TỔNG QUAN" location="'06.BC TỔNG QUAN'!A1" ref="A1"/>
    <hyperlink display="QUAY VỀ 01.DATA UV" location="'02.DATA ƯV'!A1" ref="C1"/>
  </hyperlinks>
  <printOptions/>
  <pageMargins bottom="0.75" footer="0.0" header="0.0" left="0.7" right="0.7" top="0.75"/>
  <pageSetup orientation="portrait"/>
  <drawing r:id="rId1"/>
</worksheet>
</file>